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기획감사실 업무\2021년\2 공약사업\매니페스토\2022년\홈페이지 개편\"/>
    </mc:Choice>
  </mc:AlternateContent>
  <bookViews>
    <workbookView xWindow="120" yWindow="90" windowWidth="15075" windowHeight="7830" firstSheet="1" activeTab="1"/>
  </bookViews>
  <sheets>
    <sheet name="재원별" sheetId="1" state="hidden" r:id="rId1"/>
    <sheet name="연도별" sheetId="4" r:id="rId2"/>
    <sheet name="Sheet2" sheetId="2" r:id="rId3"/>
    <sheet name="Sheet3" sheetId="3" r:id="rId4"/>
  </sheets>
  <definedNames>
    <definedName name="_xlnm._FilterDatabase" localSheetId="1" hidden="1">연도별!$A$5:$Z$86</definedName>
    <definedName name="_xlnm._FilterDatabase" localSheetId="0" hidden="1">재원별!$A$5:$S$86</definedName>
    <definedName name="_xlnm.Print_Area" localSheetId="1">연도별!$A$1:$W$86</definedName>
    <definedName name="_xlnm.Print_Area" localSheetId="0">재원별!$A$1:$P$86</definedName>
    <definedName name="_xlnm.Print_Titles" localSheetId="1">연도별!$3:$4</definedName>
    <definedName name="_xlnm.Print_Titles" localSheetId="0">재원별!$3:$4</definedName>
  </definedNames>
  <calcPr calcId="152511"/>
</workbook>
</file>

<file path=xl/calcChain.xml><?xml version="1.0" encoding="utf-8"?>
<calcChain xmlns="http://schemas.openxmlformats.org/spreadsheetml/2006/main">
  <c r="O86" i="4" l="1"/>
  <c r="J86" i="4"/>
  <c r="E86" i="4"/>
  <c r="O85" i="4"/>
  <c r="J85" i="4"/>
  <c r="E85" i="4"/>
  <c r="O84" i="4"/>
  <c r="J84" i="4"/>
  <c r="E84" i="4"/>
  <c r="O83" i="4"/>
  <c r="J83" i="4"/>
  <c r="E83" i="4"/>
  <c r="O82" i="4"/>
  <c r="J82" i="4"/>
  <c r="E82" i="4"/>
  <c r="O81" i="4"/>
  <c r="J81" i="4"/>
  <c r="E81" i="4"/>
  <c r="O80" i="4"/>
  <c r="J80" i="4"/>
  <c r="E80" i="4"/>
  <c r="O79" i="4"/>
  <c r="J79" i="4"/>
  <c r="E79" i="4"/>
  <c r="O78" i="4"/>
  <c r="J78" i="4"/>
  <c r="E78" i="4"/>
  <c r="O77" i="4"/>
  <c r="J77" i="4"/>
  <c r="E77" i="4"/>
  <c r="O76" i="4"/>
  <c r="J76" i="4"/>
  <c r="E76" i="4"/>
  <c r="O75" i="4"/>
  <c r="J75" i="4"/>
  <c r="E75" i="4"/>
  <c r="O74" i="4"/>
  <c r="J74" i="4"/>
  <c r="E74" i="4"/>
  <c r="O73" i="4"/>
  <c r="J73" i="4"/>
  <c r="E73" i="4"/>
  <c r="O72" i="4"/>
  <c r="J72" i="4"/>
  <c r="E72" i="4"/>
  <c r="O71" i="4"/>
  <c r="J71" i="4"/>
  <c r="E71" i="4"/>
  <c r="O70" i="4"/>
  <c r="J70" i="4"/>
  <c r="E70" i="4"/>
  <c r="O69" i="4"/>
  <c r="J69" i="4"/>
  <c r="E69" i="4"/>
  <c r="O68" i="4"/>
  <c r="J68" i="4"/>
  <c r="E68" i="4"/>
  <c r="O67" i="4"/>
  <c r="J67" i="4"/>
  <c r="E67" i="4"/>
  <c r="O66" i="4"/>
  <c r="J66" i="4"/>
  <c r="E66" i="4"/>
  <c r="O65" i="4"/>
  <c r="J65" i="4"/>
  <c r="E65" i="4"/>
  <c r="O64" i="4"/>
  <c r="J64" i="4"/>
  <c r="E64" i="4"/>
  <c r="O63" i="4"/>
  <c r="J63" i="4"/>
  <c r="E63" i="4"/>
  <c r="O62" i="4"/>
  <c r="J62" i="4"/>
  <c r="E62" i="4"/>
  <c r="O61" i="4"/>
  <c r="J61" i="4"/>
  <c r="E61" i="4"/>
  <c r="O60" i="4"/>
  <c r="J60" i="4"/>
  <c r="E60" i="4"/>
  <c r="O59" i="4"/>
  <c r="J59" i="4"/>
  <c r="E59" i="4"/>
  <c r="O58" i="4"/>
  <c r="J58" i="4"/>
  <c r="E58" i="4"/>
  <c r="O57" i="4"/>
  <c r="J57" i="4"/>
  <c r="E57" i="4"/>
  <c r="O56" i="4"/>
  <c r="J56" i="4"/>
  <c r="E56" i="4"/>
  <c r="O55" i="4"/>
  <c r="J55" i="4"/>
  <c r="E55" i="4"/>
  <c r="O54" i="4"/>
  <c r="J54" i="4"/>
  <c r="E54" i="4"/>
  <c r="O53" i="4"/>
  <c r="J53" i="4"/>
  <c r="E53" i="4"/>
  <c r="O52" i="4"/>
  <c r="J52" i="4"/>
  <c r="E52" i="4"/>
  <c r="O51" i="4"/>
  <c r="J51" i="4"/>
  <c r="E51" i="4"/>
  <c r="O50" i="4"/>
  <c r="J50" i="4"/>
  <c r="E50" i="4"/>
  <c r="O49" i="4"/>
  <c r="J49" i="4"/>
  <c r="E49" i="4"/>
  <c r="O48" i="4"/>
  <c r="J48" i="4"/>
  <c r="E48" i="4"/>
  <c r="O47" i="4"/>
  <c r="J47" i="4"/>
  <c r="E47" i="4"/>
  <c r="O46" i="4"/>
  <c r="J46" i="4"/>
  <c r="E46" i="4"/>
  <c r="O45" i="4"/>
  <c r="J45" i="4"/>
  <c r="E45" i="4"/>
  <c r="O44" i="4"/>
  <c r="J44" i="4"/>
  <c r="E44" i="4"/>
  <c r="O43" i="4"/>
  <c r="J43" i="4"/>
  <c r="E43" i="4"/>
  <c r="O42" i="4"/>
  <c r="J42" i="4"/>
  <c r="E42" i="4"/>
  <c r="O41" i="4"/>
  <c r="J41" i="4"/>
  <c r="E41" i="4"/>
  <c r="O40" i="4"/>
  <c r="J40" i="4"/>
  <c r="E40" i="4"/>
  <c r="O39" i="4"/>
  <c r="J39" i="4"/>
  <c r="E39" i="4"/>
  <c r="O38" i="4"/>
  <c r="J38" i="4"/>
  <c r="E38" i="4"/>
  <c r="O37" i="4"/>
  <c r="J37" i="4"/>
  <c r="E37" i="4"/>
  <c r="O36" i="4"/>
  <c r="J36" i="4"/>
  <c r="E36" i="4"/>
  <c r="O35" i="4"/>
  <c r="J35" i="4"/>
  <c r="E35" i="4"/>
  <c r="O34" i="4"/>
  <c r="J34" i="4"/>
  <c r="E34" i="4"/>
  <c r="O33" i="4"/>
  <c r="J33" i="4"/>
  <c r="E33" i="4"/>
  <c r="O32" i="4"/>
  <c r="J32" i="4"/>
  <c r="E32" i="4"/>
  <c r="O31" i="4"/>
  <c r="J31" i="4"/>
  <c r="E31" i="4"/>
  <c r="O30" i="4"/>
  <c r="J30" i="4"/>
  <c r="E30" i="4"/>
  <c r="O29" i="4"/>
  <c r="J29" i="4"/>
  <c r="E29" i="4"/>
  <c r="O28" i="4"/>
  <c r="J28" i="4"/>
  <c r="E28" i="4"/>
  <c r="O27" i="4"/>
  <c r="J27" i="4"/>
  <c r="E27" i="4"/>
  <c r="O26" i="4"/>
  <c r="J26" i="4"/>
  <c r="E26" i="4"/>
  <c r="O25" i="4"/>
  <c r="J25" i="4"/>
  <c r="E25" i="4"/>
  <c r="O24" i="4"/>
  <c r="J24" i="4"/>
  <c r="E24" i="4"/>
  <c r="O23" i="4"/>
  <c r="J23" i="4"/>
  <c r="E23" i="4"/>
  <c r="O22" i="4"/>
  <c r="O21" i="4"/>
  <c r="J21" i="4"/>
  <c r="E21" i="4"/>
  <c r="O20" i="4"/>
  <c r="J20" i="4"/>
  <c r="E20" i="4"/>
  <c r="O19" i="4"/>
  <c r="J19" i="4"/>
  <c r="E19" i="4"/>
  <c r="O18" i="4"/>
  <c r="J18" i="4"/>
  <c r="E18" i="4"/>
  <c r="O17" i="4"/>
  <c r="J17" i="4"/>
  <c r="E17" i="4"/>
  <c r="O16" i="4"/>
  <c r="J16" i="4"/>
  <c r="E16" i="4"/>
  <c r="O15" i="4"/>
  <c r="J15" i="4"/>
  <c r="E15" i="4"/>
  <c r="O14" i="4"/>
  <c r="J14" i="4"/>
  <c r="E14" i="4"/>
  <c r="O13" i="4"/>
  <c r="J13" i="4"/>
  <c r="E13" i="4"/>
  <c r="O12" i="4"/>
  <c r="J12" i="4"/>
  <c r="E12" i="4"/>
  <c r="O11" i="4"/>
  <c r="J11" i="4"/>
  <c r="E11" i="4"/>
  <c r="O10" i="4"/>
  <c r="J10" i="4"/>
  <c r="E10" i="4"/>
  <c r="O9" i="4"/>
  <c r="J9" i="4"/>
  <c r="E9" i="4"/>
  <c r="O8" i="4"/>
  <c r="J8" i="4"/>
  <c r="E8" i="4"/>
  <c r="O7" i="4"/>
  <c r="J7" i="4"/>
  <c r="E7" i="4"/>
  <c r="O6" i="4"/>
  <c r="J6" i="4"/>
  <c r="E6" i="4"/>
  <c r="U68" i="4" l="1"/>
  <c r="U72" i="4"/>
  <c r="U62" i="4"/>
  <c r="U64" i="4"/>
  <c r="U66" i="4"/>
  <c r="U70" i="4"/>
  <c r="U63" i="4"/>
  <c r="U65" i="4"/>
  <c r="U67" i="4"/>
  <c r="U69" i="4"/>
  <c r="U71" i="4"/>
  <c r="T5" i="4"/>
  <c r="S5" i="4"/>
  <c r="R5" i="4"/>
  <c r="Q5" i="4"/>
  <c r="V5" i="4"/>
  <c r="O5" i="4"/>
  <c r="M5" i="4"/>
  <c r="L5" i="4"/>
  <c r="K5" i="4"/>
  <c r="I5" i="4"/>
  <c r="H5" i="4"/>
  <c r="G5" i="4"/>
  <c r="F5" i="4"/>
  <c r="U15" i="4" l="1"/>
  <c r="U18" i="4"/>
  <c r="U27" i="4"/>
  <c r="U56" i="4"/>
  <c r="U8" i="4"/>
  <c r="U12" i="4"/>
  <c r="U40" i="4"/>
  <c r="U38" i="4"/>
  <c r="U45" i="4"/>
  <c r="U49" i="4"/>
  <c r="U32" i="4"/>
  <c r="U73" i="4"/>
  <c r="U60" i="4"/>
  <c r="U83" i="4"/>
  <c r="U17" i="4"/>
  <c r="U26" i="4"/>
  <c r="U7" i="4"/>
  <c r="U43" i="4"/>
  <c r="U52" i="4"/>
  <c r="U80" i="4"/>
  <c r="U19" i="4"/>
  <c r="U24" i="4"/>
  <c r="U53" i="4"/>
  <c r="U79" i="4"/>
  <c r="U9" i="4"/>
  <c r="U13" i="4"/>
  <c r="U41" i="4"/>
  <c r="U39" i="4"/>
  <c r="U46" i="4"/>
  <c r="U29" i="4"/>
  <c r="U57" i="4"/>
  <c r="U36" i="4"/>
  <c r="U50" i="4"/>
  <c r="U84" i="4"/>
  <c r="U33" i="4"/>
  <c r="U78" i="4"/>
  <c r="U21" i="4"/>
  <c r="U55" i="4"/>
  <c r="U11" i="4"/>
  <c r="U35" i="4"/>
  <c r="U44" i="4"/>
  <c r="U48" i="4"/>
  <c r="U30" i="4"/>
  <c r="U61" i="4"/>
  <c r="U59" i="4"/>
  <c r="U86" i="4"/>
  <c r="U77" i="4"/>
  <c r="U81" i="4"/>
  <c r="U20" i="4"/>
  <c r="U25" i="4"/>
  <c r="U54" i="4"/>
  <c r="U6" i="4"/>
  <c r="U10" i="4"/>
  <c r="U14" i="4"/>
  <c r="U42" i="4"/>
  <c r="U28" i="4"/>
  <c r="U47" i="4"/>
  <c r="U31" i="4"/>
  <c r="U58" i="4"/>
  <c r="U37" i="4"/>
  <c r="U51" i="4"/>
  <c r="U85" i="4"/>
  <c r="U34" i="4"/>
  <c r="P5" i="4"/>
  <c r="E5" i="4"/>
  <c r="J5" i="4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M5" i="1"/>
  <c r="L5" i="1"/>
  <c r="K5" i="1"/>
  <c r="J5" i="1"/>
  <c r="U5" i="4" l="1"/>
  <c r="I5" i="1"/>
  <c r="O5" i="1"/>
  <c r="O89" i="1"/>
  <c r="D8" i="1" l="1"/>
  <c r="D7" i="1"/>
  <c r="D54" i="1" l="1"/>
  <c r="N54" i="1" s="1"/>
  <c r="D86" i="1"/>
  <c r="N86" i="1" s="1"/>
  <c r="D84" i="1"/>
  <c r="D83" i="1"/>
  <c r="N83" i="1" s="1"/>
  <c r="D82" i="1"/>
  <c r="N82" i="1" s="1"/>
  <c r="D81" i="1"/>
  <c r="N81" i="1" s="1"/>
  <c r="D80" i="1"/>
  <c r="N80" i="1" s="1"/>
  <c r="D79" i="1"/>
  <c r="N79" i="1" s="1"/>
  <c r="D78" i="1"/>
  <c r="N78" i="1" s="1"/>
  <c r="D77" i="1"/>
  <c r="N77" i="1" s="1"/>
  <c r="D75" i="1"/>
  <c r="N75" i="1" s="1"/>
  <c r="D74" i="1"/>
  <c r="N74" i="1" s="1"/>
  <c r="D72" i="1"/>
  <c r="N72" i="1" s="1"/>
  <c r="D71" i="1"/>
  <c r="N71" i="1" s="1"/>
  <c r="D70" i="1"/>
  <c r="N70" i="1" s="1"/>
  <c r="D69" i="1"/>
  <c r="N69" i="1" s="1"/>
  <c r="D68" i="1"/>
  <c r="N68" i="1" s="1"/>
  <c r="D67" i="1"/>
  <c r="N67" i="1" s="1"/>
  <c r="D66" i="1"/>
  <c r="N66" i="1" s="1"/>
  <c r="D65" i="1"/>
  <c r="N65" i="1" s="1"/>
  <c r="D64" i="1"/>
  <c r="N64" i="1" s="1"/>
  <c r="D63" i="1"/>
  <c r="N63" i="1" s="1"/>
  <c r="D62" i="1"/>
  <c r="N62" i="1" s="1"/>
  <c r="D60" i="1"/>
  <c r="N60" i="1" s="1"/>
  <c r="D59" i="1"/>
  <c r="N59" i="1" s="1"/>
  <c r="D57" i="1"/>
  <c r="N57" i="1" s="1"/>
  <c r="D56" i="1"/>
  <c r="N56" i="1" s="1"/>
  <c r="D55" i="1"/>
  <c r="N55" i="1" s="1"/>
  <c r="D53" i="1"/>
  <c r="N53" i="1" s="1"/>
  <c r="D52" i="1"/>
  <c r="N52" i="1" s="1"/>
  <c r="D51" i="1"/>
  <c r="N51" i="1" s="1"/>
  <c r="D50" i="1"/>
  <c r="N50" i="1" s="1"/>
  <c r="D49" i="1"/>
  <c r="N49" i="1" s="1"/>
  <c r="D48" i="1"/>
  <c r="N48" i="1" s="1"/>
  <c r="D47" i="1"/>
  <c r="N47" i="1" s="1"/>
  <c r="D46" i="1"/>
  <c r="N46" i="1" s="1"/>
  <c r="D45" i="1"/>
  <c r="N45" i="1" s="1"/>
  <c r="D44" i="1"/>
  <c r="N44" i="1" s="1"/>
  <c r="D43" i="1"/>
  <c r="N43" i="1" s="1"/>
  <c r="D42" i="1"/>
  <c r="N42" i="1" s="1"/>
  <c r="D41" i="1"/>
  <c r="N41" i="1" s="1"/>
  <c r="D40" i="1"/>
  <c r="N40" i="1" s="1"/>
  <c r="D39" i="1"/>
  <c r="N39" i="1" s="1"/>
  <c r="D38" i="1"/>
  <c r="N38" i="1" s="1"/>
  <c r="D36" i="1"/>
  <c r="N36" i="1" s="1"/>
  <c r="D35" i="1"/>
  <c r="N35" i="1" s="1"/>
  <c r="D34" i="1"/>
  <c r="N34" i="1" s="1"/>
  <c r="D30" i="1"/>
  <c r="D27" i="1"/>
  <c r="N27" i="1" s="1"/>
  <c r="D26" i="1"/>
  <c r="D25" i="1"/>
  <c r="N25" i="1" s="1"/>
  <c r="D24" i="1"/>
  <c r="N24" i="1" s="1"/>
  <c r="D23" i="1"/>
  <c r="N23" i="1" s="1"/>
  <c r="D22" i="1"/>
  <c r="N22" i="1" s="1"/>
  <c r="D21" i="1"/>
  <c r="N21" i="1" s="1"/>
  <c r="D18" i="1"/>
  <c r="N18" i="1" s="1"/>
  <c r="D15" i="1"/>
  <c r="N15" i="1" s="1"/>
  <c r="D11" i="1"/>
  <c r="N11" i="1" s="1"/>
  <c r="D10" i="1"/>
  <c r="D85" i="1"/>
  <c r="N85" i="1" s="1"/>
  <c r="D76" i="1"/>
  <c r="N76" i="1" s="1"/>
  <c r="D73" i="1"/>
  <c r="N73" i="1" s="1"/>
  <c r="D61" i="1"/>
  <c r="N61" i="1" s="1"/>
  <c r="D58" i="1"/>
  <c r="N58" i="1" s="1"/>
  <c r="D37" i="1"/>
  <c r="N37" i="1" s="1"/>
  <c r="D33" i="1"/>
  <c r="N33" i="1" s="1"/>
  <c r="D32" i="1"/>
  <c r="N32" i="1" s="1"/>
  <c r="D31" i="1"/>
  <c r="N31" i="1" s="1"/>
  <c r="D29" i="1"/>
  <c r="N29" i="1" s="1"/>
  <c r="D28" i="1"/>
  <c r="N28" i="1" s="1"/>
  <c r="D20" i="1"/>
  <c r="D17" i="1"/>
  <c r="N17" i="1" s="1"/>
  <c r="D16" i="1"/>
  <c r="N16" i="1" s="1"/>
  <c r="D14" i="1"/>
  <c r="N14" i="1" s="1"/>
  <c r="D13" i="1"/>
  <c r="N13" i="1" s="1"/>
  <c r="D12" i="1"/>
  <c r="N12" i="1" s="1"/>
  <c r="D9" i="1"/>
  <c r="N9" i="1" s="1"/>
  <c r="D6" i="1"/>
  <c r="E5" i="1"/>
  <c r="F5" i="1"/>
  <c r="G5" i="1"/>
  <c r="H5" i="1"/>
  <c r="D5" i="1" l="1"/>
  <c r="N5" i="1" s="1"/>
</calcChain>
</file>

<file path=xl/comments1.xml><?xml version="1.0" encoding="utf-8"?>
<comments xmlns="http://schemas.openxmlformats.org/spreadsheetml/2006/main">
  <authors>
    <author>user</author>
  </authors>
  <commentList>
    <comment ref="D79" authorId="0" shapeId="0">
      <text>
        <r>
          <rPr>
            <b/>
            <sz val="9"/>
            <color indexed="81"/>
            <rFont val="돋움"/>
            <family val="3"/>
            <charset val="129"/>
          </rPr>
          <t>사업비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변경</t>
        </r>
        <r>
          <rPr>
            <b/>
            <sz val="9"/>
            <color indexed="81"/>
            <rFont val="Tahoma"/>
            <family val="2"/>
          </rPr>
          <t xml:space="preserve"> 47,963</t>
        </r>
        <r>
          <rPr>
            <b/>
            <sz val="9"/>
            <color indexed="81"/>
            <rFont val="돋움"/>
            <family val="3"/>
            <charset val="129"/>
          </rPr>
          <t>백만원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9" authorId="0" shapeId="0">
      <text>
        <r>
          <rPr>
            <b/>
            <sz val="9"/>
            <color indexed="81"/>
            <rFont val="돋움"/>
            <family val="3"/>
            <charset val="129"/>
          </rPr>
          <t>사업비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변경</t>
        </r>
        <r>
          <rPr>
            <b/>
            <sz val="9"/>
            <color indexed="81"/>
            <rFont val="Tahoma"/>
            <family val="2"/>
          </rPr>
          <t xml:space="preserve"> 47,963</t>
        </r>
        <r>
          <rPr>
            <b/>
            <sz val="9"/>
            <color indexed="81"/>
            <rFont val="돋움"/>
            <family val="3"/>
            <charset val="129"/>
          </rPr>
          <t>백만원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52" authorId="0" shapeId="0">
      <text>
        <r>
          <rPr>
            <b/>
            <sz val="9"/>
            <color indexed="81"/>
            <rFont val="돋움"/>
            <family val="3"/>
            <charset val="129"/>
          </rPr>
          <t>사업비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변경</t>
        </r>
        <r>
          <rPr>
            <b/>
            <sz val="9"/>
            <color indexed="81"/>
            <rFont val="Tahoma"/>
            <family val="2"/>
          </rPr>
          <t xml:space="preserve"> 47,963</t>
        </r>
        <r>
          <rPr>
            <b/>
            <sz val="9"/>
            <color indexed="81"/>
            <rFont val="돋움"/>
            <family val="3"/>
            <charset val="129"/>
          </rPr>
          <t>백만원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2" authorId="0" shapeId="0">
      <text>
        <r>
          <rPr>
            <b/>
            <sz val="9"/>
            <color indexed="81"/>
            <rFont val="돋움"/>
            <family val="3"/>
            <charset val="129"/>
          </rPr>
          <t>사업비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변경</t>
        </r>
        <r>
          <rPr>
            <b/>
            <sz val="9"/>
            <color indexed="81"/>
            <rFont val="Tahoma"/>
            <family val="2"/>
          </rPr>
          <t xml:space="preserve"> 47,963</t>
        </r>
        <r>
          <rPr>
            <b/>
            <sz val="9"/>
            <color indexed="81"/>
            <rFont val="돋움"/>
            <family val="3"/>
            <charset val="129"/>
          </rPr>
          <t>백만원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52" authorId="0" shapeId="0">
      <text>
        <r>
          <rPr>
            <b/>
            <sz val="9"/>
            <color indexed="81"/>
            <rFont val="돋움"/>
            <family val="3"/>
            <charset val="129"/>
          </rPr>
          <t>사업비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변경</t>
        </r>
        <r>
          <rPr>
            <b/>
            <sz val="9"/>
            <color indexed="81"/>
            <rFont val="Tahoma"/>
            <family val="2"/>
          </rPr>
          <t xml:space="preserve"> 47,963</t>
        </r>
        <r>
          <rPr>
            <b/>
            <sz val="9"/>
            <color indexed="81"/>
            <rFont val="돋움"/>
            <family val="3"/>
            <charset val="129"/>
          </rPr>
          <t>백만원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<sst xmlns="http://schemas.openxmlformats.org/spreadsheetml/2006/main" count="871" uniqueCount="337">
  <si>
    <t>공약사업명</t>
  </si>
  <si>
    <t>재 원 분 석</t>
  </si>
  <si>
    <t>합계</t>
  </si>
  <si>
    <t>국</t>
  </si>
  <si>
    <t>도</t>
  </si>
  <si>
    <t>군</t>
  </si>
  <si>
    <t>기타</t>
  </si>
  <si>
    <t>계</t>
  </si>
  <si>
    <t>군정 시책 일몰제 시행</t>
  </si>
  <si>
    <t>읍면별 개발예산 자율성 강화와 균형배정</t>
  </si>
  <si>
    <t>성과중심의 건전재정 운영</t>
  </si>
  <si>
    <t>청년 전세대출금 이자 지원</t>
  </si>
  <si>
    <t>청년 커뮤니티센터 건립</t>
  </si>
  <si>
    <t>군정모니터 확대 운영 활성화</t>
  </si>
  <si>
    <t>공직문화 쇄신교육 프로그램 추진</t>
  </si>
  <si>
    <t xml:space="preserve">국가유공자 예우 지원 확대 </t>
  </si>
  <si>
    <t>공립 치매전담형 노인요양시설 건립</t>
  </si>
  <si>
    <t>홀몸어르신 보살핌 서비스 확대</t>
  </si>
  <si>
    <t>경로당 지킴 활동수당 지원</t>
  </si>
  <si>
    <t>장애인복지관 신축</t>
  </si>
  <si>
    <t>장애인복지관 장애인 채용</t>
  </si>
  <si>
    <t>복지서비스 확대를 위한 공공보유시설 개방 확대</t>
  </si>
  <si>
    <t>기획감사실</t>
    <phoneticPr fontId="1" type="noConversion"/>
  </si>
  <si>
    <t>기획감사실</t>
    <phoneticPr fontId="1" type="noConversion"/>
  </si>
  <si>
    <t>자치행정과</t>
    <phoneticPr fontId="1" type="noConversion"/>
  </si>
  <si>
    <t>자치행정과</t>
    <phoneticPr fontId="1" type="noConversion"/>
  </si>
  <si>
    <t>주민복지과</t>
    <phoneticPr fontId="1" type="noConversion"/>
  </si>
  <si>
    <t>주민복지과</t>
    <phoneticPr fontId="1" type="noConversion"/>
  </si>
  <si>
    <t>복지일자리 창출 지원</t>
  </si>
  <si>
    <t>다문화가정 교육 프로그램 강화</t>
  </si>
  <si>
    <t>옥천군 장애인일자리나눔센터 건립</t>
  </si>
  <si>
    <t xml:space="preserve">노인여가복지시설증축 </t>
  </si>
  <si>
    <t>대청호 및 금강변 둘레길 또는 트래킹 코스 개발</t>
  </si>
  <si>
    <t>옥천상징 수상 구름다리 건설</t>
  </si>
  <si>
    <t>장계관광지 개선사업</t>
  </si>
  <si>
    <t>청산 생선국수거리 및 먹거리타운 조성</t>
  </si>
  <si>
    <t>문화 동아리 단체 지원 확대</t>
  </si>
  <si>
    <t>행정리콜센터 운영</t>
  </si>
  <si>
    <t>옥천경제종합지원센터 설립</t>
  </si>
  <si>
    <t>경제과</t>
  </si>
  <si>
    <t>옥천 소상공인 확대 지원</t>
  </si>
  <si>
    <t>옥천군 입주 중소기업체 환경개선</t>
  </si>
  <si>
    <t>관내 기업 우선구매제도 확행</t>
  </si>
  <si>
    <t>기업 및 투자 유치 지원 확대</t>
  </si>
  <si>
    <t>문화관광과</t>
    <phoneticPr fontId="1" type="noConversion"/>
  </si>
  <si>
    <t>종합민원과</t>
    <phoneticPr fontId="1" type="noConversion"/>
  </si>
  <si>
    <t>충북도립대생 취업지원</t>
  </si>
  <si>
    <t>읍면별 특화사업 선정지원</t>
  </si>
  <si>
    <t>양수리 실거리 사격장 이전 준비</t>
  </si>
  <si>
    <t>이원 강청소하천정비</t>
  </si>
  <si>
    <t>동안사거리 회전교차로 설치</t>
  </si>
  <si>
    <t>환경과</t>
  </si>
  <si>
    <t>생활자원회수센터 설치</t>
  </si>
  <si>
    <t>묘목 종자보급 확대</t>
  </si>
  <si>
    <t>산림바이오 혁신성장 거점 조성사업</t>
  </si>
  <si>
    <t>옻 가공 상품 개발지원</t>
  </si>
  <si>
    <t>장령산 치유의 숲 명소화</t>
  </si>
  <si>
    <t>옥천읍 전선 지중화</t>
  </si>
  <si>
    <t>노후 주거지 주거환경 정비</t>
  </si>
  <si>
    <t>안전건설과</t>
    <phoneticPr fontId="1" type="noConversion"/>
  </si>
  <si>
    <t>산림녹지과</t>
    <phoneticPr fontId="1" type="noConversion"/>
  </si>
  <si>
    <t>도시교통과</t>
    <phoneticPr fontId="1" type="noConversion"/>
  </si>
  <si>
    <t>노후 단독주택 증축 및 리모델링사업</t>
  </si>
  <si>
    <t>서민근로자 및 청년주택 건설</t>
  </si>
  <si>
    <t>가화・양수리 일원 교통체계 개선</t>
  </si>
  <si>
    <t>치매안심센터 설립</t>
  </si>
  <si>
    <t>친환경농업 확대</t>
  </si>
  <si>
    <t>친환경농축산과</t>
  </si>
  <si>
    <t>친환경농산물 가공센터 육성</t>
  </si>
  <si>
    <t>옥천군 복숭아 브랜드 육성</t>
  </si>
  <si>
    <t>친환경농산물 유통 지원</t>
  </si>
  <si>
    <t>옥천 미래곤충산업 육성</t>
  </si>
  <si>
    <t>4-15(1)</t>
  </si>
  <si>
    <t>4-15(2)</t>
  </si>
  <si>
    <t>농업기술센터 기능강화</t>
  </si>
  <si>
    <t>기초생활거점육성</t>
  </si>
  <si>
    <t>보건행정과</t>
    <phoneticPr fontId="1" type="noConversion"/>
  </si>
  <si>
    <t>보건행정과</t>
    <phoneticPr fontId="1" type="noConversion"/>
  </si>
  <si>
    <t>건강관리과</t>
    <phoneticPr fontId="1" type="noConversion"/>
  </si>
  <si>
    <t>건강관리과</t>
    <phoneticPr fontId="1" type="noConversion"/>
  </si>
  <si>
    <t>기술지원과</t>
    <phoneticPr fontId="1" type="noConversion"/>
  </si>
  <si>
    <t>농촌활력과</t>
    <phoneticPr fontId="1" type="noConversion"/>
  </si>
  <si>
    <t>용방지구 배수개선</t>
  </si>
  <si>
    <t>옥천푸드 직매장 운영 활성화</t>
  </si>
  <si>
    <t>귀농・귀촌지원확대</t>
  </si>
  <si>
    <t>친환경 무상급식 확대</t>
  </si>
  <si>
    <t>군서면 월전리 농어촌마을 하수도 설치</t>
  </si>
  <si>
    <t>상하수도사업소</t>
  </si>
  <si>
    <t>군서면 동산리 농어촌마을 하수도 설치</t>
  </si>
  <si>
    <t>옥천군 노후차집관로 정비</t>
  </si>
  <si>
    <t>체육단체 확대 지원</t>
  </si>
  <si>
    <t>체육진흥기금 조성</t>
  </si>
  <si>
    <t>다목적 체육센터 건립</t>
  </si>
  <si>
    <t>충북도립대 기숙사 건립 지원</t>
  </si>
  <si>
    <t>청소년 방과후 재능키움 교실 운영</t>
  </si>
  <si>
    <t>중고생 무상교복 지원</t>
  </si>
  <si>
    <t>농촌활력과</t>
    <phoneticPr fontId="1" type="noConversion"/>
  </si>
  <si>
    <t>평생학습원</t>
    <phoneticPr fontId="1" type="noConversion"/>
  </si>
  <si>
    <t>평생학습원</t>
    <phoneticPr fontId="1" type="noConversion"/>
  </si>
  <si>
    <t>80건</t>
  </si>
  <si>
    <t>18개부서</t>
  </si>
  <si>
    <t>소상공인 자영업 점포리모델링(젊은가게) 지원</t>
  </si>
  <si>
    <t>기업 설립 및 지원 등 원-스톱 서비스</t>
  </si>
  <si>
    <t>도시가스, LPG 시설 등 지원</t>
  </si>
  <si>
    <t>월전2 재해위험개선지구정비</t>
  </si>
  <si>
    <t>70세 이상 시내버스 무료이용</t>
  </si>
  <si>
    <t>옥천-대전 광역철도 연장 사업</t>
  </si>
  <si>
    <t>70세 이상 대상포진 무료접종</t>
  </si>
  <si>
    <t>임신 전·산후 영양제 지원</t>
  </si>
  <si>
    <t>70세 이상 치매정밀검진비 지원</t>
  </si>
  <si>
    <t>친환경 농업 체험형 관광 사업(1)</t>
  </si>
  <si>
    <t>친환경 농업 체험형 관광 사업(2)</t>
  </si>
  <si>
    <t>5-1</t>
  </si>
  <si>
    <t>5-2</t>
  </si>
  <si>
    <t>5-3</t>
  </si>
  <si>
    <t>5-4</t>
  </si>
  <si>
    <t>5-5</t>
  </si>
  <si>
    <t>1-10</t>
  </si>
  <si>
    <t>5-7</t>
  </si>
  <si>
    <t>5-8</t>
  </si>
  <si>
    <t>2-1</t>
  </si>
  <si>
    <t>2-2</t>
  </si>
  <si>
    <t>2-3</t>
  </si>
  <si>
    <t>2-4</t>
  </si>
  <si>
    <t>2-5</t>
  </si>
  <si>
    <t>2-6</t>
  </si>
  <si>
    <t>2-7</t>
  </si>
  <si>
    <t>2-8</t>
  </si>
  <si>
    <t>2-9</t>
  </si>
  <si>
    <t>2-10</t>
  </si>
  <si>
    <t>2-11</t>
  </si>
  <si>
    <t>4-1</t>
  </si>
  <si>
    <t>4-2</t>
  </si>
  <si>
    <t>4-3</t>
  </si>
  <si>
    <t>4-4</t>
  </si>
  <si>
    <t>5-6</t>
  </si>
  <si>
    <t>5-9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</si>
  <si>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</si>
  <si>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</si>
  <si>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</si>
  <si>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</si>
  <si>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</si>
  <si>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</si>
  <si>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</si>
  <si>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</si>
  <si>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</si>
  <si>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3-1</t>
  </si>
  <si>
    <t>3-6</t>
  </si>
  <si>
    <t>3-7</t>
  </si>
  <si>
    <t>3-8</t>
  </si>
  <si>
    <t>3-9</t>
  </si>
  <si>
    <t>3-4</t>
  </si>
  <si>
    <t>3-5</t>
  </si>
  <si>
    <t>4-16</t>
  </si>
  <si>
    <t>4-17</t>
  </si>
  <si>
    <t>4-18</t>
  </si>
  <si>
    <t>4-19</t>
  </si>
  <si>
    <t>2-12</t>
  </si>
  <si>
    <t>3-10</t>
  </si>
  <si>
    <t>3-11</t>
  </si>
  <si>
    <t>3-12</t>
  </si>
  <si>
    <t>3-13</t>
  </si>
  <si>
    <t>3-14</t>
  </si>
  <si>
    <t>3-15</t>
  </si>
  <si>
    <t>2-15</t>
  </si>
  <si>
    <t>2-13</t>
  </si>
  <si>
    <t>2-14</t>
  </si>
  <si>
    <t>2-16</t>
  </si>
  <si>
    <t>4-5</t>
  </si>
  <si>
    <t>4-6</t>
  </si>
  <si>
    <t>4-9</t>
  </si>
  <si>
    <t>4-10</t>
  </si>
  <si>
    <t>4-13</t>
  </si>
  <si>
    <t>4-14</t>
  </si>
  <si>
    <t>4-20</t>
  </si>
  <si>
    <t>3-2</t>
  </si>
  <si>
    <t>3-3</t>
  </si>
  <si>
    <t>4-7</t>
  </si>
  <si>
    <t>4-8</t>
  </si>
  <si>
    <t>4-11</t>
  </si>
  <si>
    <t>4-12</t>
  </si>
  <si>
    <t>3-16</t>
  </si>
  <si>
    <t>3-17</t>
  </si>
  <si>
    <t>3-18</t>
  </si>
  <si>
    <t>5-10</t>
  </si>
  <si>
    <t>5-11</t>
  </si>
  <si>
    <t>5-12</t>
  </si>
  <si>
    <t>5-13</t>
  </si>
  <si>
    <t>1-11</t>
  </si>
  <si>
    <t>2-17</t>
  </si>
  <si>
    <t>2-18</t>
    <phoneticPr fontId="1" type="noConversion"/>
  </si>
  <si>
    <t>완료</t>
    <phoneticPr fontId="1" type="noConversion"/>
  </si>
  <si>
    <t>이행 후 계속추진</t>
    <phoneticPr fontId="1" type="noConversion"/>
  </si>
  <si>
    <t>정상추진</t>
    <phoneticPr fontId="1" type="noConversion"/>
  </si>
  <si>
    <t>정상추진</t>
    <phoneticPr fontId="1" type="noConversion"/>
  </si>
  <si>
    <t>정상추진</t>
    <phoneticPr fontId="1" type="noConversion"/>
  </si>
  <si>
    <t>체육시설사업소</t>
    <phoneticPr fontId="1" type="noConversion"/>
  </si>
  <si>
    <t>정상추진</t>
    <phoneticPr fontId="1" type="noConversion"/>
  </si>
  <si>
    <t>완료</t>
    <phoneticPr fontId="1" type="noConversion"/>
  </si>
  <si>
    <t>추진현황</t>
    <phoneticPr fontId="1" type="noConversion"/>
  </si>
  <si>
    <t>관리
번호</t>
    <phoneticPr fontId="1" type="noConversion"/>
  </si>
  <si>
    <t>소관
부서</t>
    <phoneticPr fontId="1" type="noConversion"/>
  </si>
  <si>
    <t>경제</t>
    <phoneticPr fontId="1" type="noConversion"/>
  </si>
  <si>
    <t>경제</t>
    <phoneticPr fontId="1" type="noConversion"/>
  </si>
  <si>
    <t>복지</t>
    <phoneticPr fontId="1" type="noConversion"/>
  </si>
  <si>
    <t>지역개발</t>
    <phoneticPr fontId="1" type="noConversion"/>
  </si>
  <si>
    <t>지역개발</t>
    <phoneticPr fontId="1" type="noConversion"/>
  </si>
  <si>
    <t>농업관광</t>
    <phoneticPr fontId="1" type="noConversion"/>
  </si>
  <si>
    <t>농업관광</t>
    <phoneticPr fontId="1" type="noConversion"/>
  </si>
  <si>
    <t>농업관광</t>
    <phoneticPr fontId="1" type="noConversion"/>
  </si>
  <si>
    <t>일반행정</t>
    <phoneticPr fontId="1" type="noConversion"/>
  </si>
  <si>
    <t>일반행정</t>
    <phoneticPr fontId="1" type="noConversion"/>
  </si>
  <si>
    <t>일반행정</t>
    <phoneticPr fontId="1" type="noConversion"/>
  </si>
  <si>
    <t>동물복지형 축산 기반 선도적 추진</t>
    <phoneticPr fontId="1" type="noConversion"/>
  </si>
  <si>
    <t>친환경 공공급식 확대</t>
    <phoneticPr fontId="1" type="noConversion"/>
  </si>
  <si>
    <t>주민복지과</t>
    <phoneticPr fontId="1" type="noConversion"/>
  </si>
  <si>
    <t>정상추진</t>
    <phoneticPr fontId="1" type="noConversion"/>
  </si>
  <si>
    <t>완료</t>
    <phoneticPr fontId="1" type="noConversion"/>
  </si>
  <si>
    <t>충북도립대학생 공직체험단 운영</t>
    <phoneticPr fontId="1" type="noConversion"/>
  </si>
  <si>
    <t>다목적 구장 건립</t>
    <phoneticPr fontId="1" type="noConversion"/>
  </si>
  <si>
    <t>서화천 생태하천복원</t>
    <phoneticPr fontId="1" type="noConversion"/>
  </si>
  <si>
    <t>민선7기 공약사업 추진실적(2020년 4분기)</t>
    <phoneticPr fontId="1" type="noConversion"/>
  </si>
  <si>
    <t>-</t>
    <phoneticPr fontId="1" type="noConversion"/>
  </si>
  <si>
    <t>예산 확보율</t>
    <phoneticPr fontId="1" type="noConversion"/>
  </si>
  <si>
    <t>재 원 확 보</t>
    <phoneticPr fontId="1" type="noConversion"/>
  </si>
  <si>
    <t>공약 이행률</t>
    <phoneticPr fontId="1" type="noConversion"/>
  </si>
  <si>
    <t>2021이후</t>
    <phoneticPr fontId="1" type="noConversion"/>
  </si>
  <si>
    <t>(단위: 백만원)</t>
    <phoneticPr fontId="1" type="noConversion"/>
  </si>
  <si>
    <t>연차별 투자계획</t>
    <phoneticPr fontId="1" type="noConversion"/>
  </si>
  <si>
    <t>재원확보 현황</t>
    <phoneticPr fontId="1" type="noConversion"/>
  </si>
  <si>
    <t>2022이후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</si>
  <si>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</si>
  <si>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</si>
  <si>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</si>
  <si>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</si>
  <si>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고르게 발전하는 지역경제</t>
    <phoneticPr fontId="1" type="noConversion"/>
  </si>
  <si>
    <t>함게하는 행복한 복지</t>
    <phoneticPr fontId="1" type="noConversion"/>
  </si>
  <si>
    <t>내실있게 성장하는 균형발전</t>
    <phoneticPr fontId="1" type="noConversion"/>
  </si>
  <si>
    <t>다함께 누리는 친환경</t>
    <phoneticPr fontId="1" type="noConversion"/>
  </si>
  <si>
    <t>군민이 참여하는 섬김행정</t>
    <phoneticPr fontId="1" type="noConversion"/>
  </si>
  <si>
    <t>민선7기 공약사업 재정투자계획(2021. 4. 기준)</t>
    <phoneticPr fontId="1" type="noConversion"/>
  </si>
  <si>
    <t>옥천경제종합지원센터 설립</t>
    <phoneticPr fontId="1" type="noConversion"/>
  </si>
  <si>
    <t>옥천 소상공인 확대 지원</t>
    <phoneticPr fontId="1" type="noConversion"/>
  </si>
  <si>
    <t>소상공인 자영업 점포리모델링(젊은가게) 지원</t>
    <phoneticPr fontId="1" type="noConversion"/>
  </si>
  <si>
    <t>옥천군 입주 중소기업체 환경개선</t>
    <phoneticPr fontId="1" type="noConversion"/>
  </si>
  <si>
    <t>관내 기업 우선구매제도 확행</t>
    <phoneticPr fontId="1" type="noConversion"/>
  </si>
  <si>
    <t>기업 설립 및 지원 등 원-스톱 서비스</t>
    <phoneticPr fontId="1" type="noConversion"/>
  </si>
  <si>
    <t>기업 및 투자 유치 지원 확대</t>
    <phoneticPr fontId="1" type="noConversion"/>
  </si>
  <si>
    <t>도시가스, LPG 시설 등 지원</t>
    <phoneticPr fontId="1" type="noConversion"/>
  </si>
  <si>
    <t>충북도립대생 취업지원</t>
    <phoneticPr fontId="1" type="noConversion"/>
  </si>
  <si>
    <t>충북도립대학생 공직체험단 운영</t>
    <phoneticPr fontId="1" type="noConversion"/>
  </si>
  <si>
    <t>자치행정과</t>
    <phoneticPr fontId="1" type="noConversion"/>
  </si>
  <si>
    <t>충북도립대 기숙사 건립 지원</t>
    <phoneticPr fontId="1" type="noConversion"/>
  </si>
  <si>
    <t xml:space="preserve">국가유공자 예우 지원 확대 </t>
    <phoneticPr fontId="1" type="noConversion"/>
  </si>
  <si>
    <t>복지정책과</t>
    <phoneticPr fontId="1" type="noConversion"/>
  </si>
  <si>
    <t>공립 치매전담형 노인요양시설 건립</t>
    <phoneticPr fontId="1" type="noConversion"/>
  </si>
  <si>
    <t>홀몸어르신 보살핌 서비스 확대</t>
    <phoneticPr fontId="1" type="noConversion"/>
  </si>
  <si>
    <t>복지정책과</t>
    <phoneticPr fontId="1" type="noConversion"/>
  </si>
  <si>
    <t>경로당 지킴 활동수당 지원</t>
    <phoneticPr fontId="1" type="noConversion"/>
  </si>
  <si>
    <t>장애인복지관 신축</t>
    <phoneticPr fontId="1" type="noConversion"/>
  </si>
  <si>
    <t>장애인복지관 장애인 채용</t>
    <phoneticPr fontId="1" type="noConversion"/>
  </si>
  <si>
    <t>복지서비스 확대를 위한 공공보유시설 개방 확대</t>
    <phoneticPr fontId="1" type="noConversion"/>
  </si>
  <si>
    <t>복지일자리 창출 지원</t>
    <phoneticPr fontId="1" type="noConversion"/>
  </si>
  <si>
    <t>다문화가정 교육 프로그램 강화</t>
    <phoneticPr fontId="1" type="noConversion"/>
  </si>
  <si>
    <t>옥천군 장애인일자리나눔센터 건립</t>
    <phoneticPr fontId="1" type="noConversion"/>
  </si>
  <si>
    <t xml:space="preserve">노인여가복지시설증축 </t>
    <phoneticPr fontId="1" type="noConversion"/>
  </si>
  <si>
    <t>70세 이상 시내버스 무료이용</t>
    <phoneticPr fontId="1" type="noConversion"/>
  </si>
  <si>
    <t>도시교통과</t>
    <phoneticPr fontId="1" type="noConversion"/>
  </si>
  <si>
    <t>치매안심센터 설립</t>
    <phoneticPr fontId="1" type="noConversion"/>
  </si>
  <si>
    <t>보건행정과</t>
    <phoneticPr fontId="1" type="noConversion"/>
  </si>
  <si>
    <t>임신 전·산후 영양제 지원</t>
    <phoneticPr fontId="1" type="noConversion"/>
  </si>
  <si>
    <t>70세 이상 대상포진 무료접종</t>
    <phoneticPr fontId="1" type="noConversion"/>
  </si>
  <si>
    <t>70세 이상 치매정밀검진비 지원</t>
    <phoneticPr fontId="1" type="noConversion"/>
  </si>
  <si>
    <t>청소년 방과후 재능키움 교실 운영</t>
    <phoneticPr fontId="1" type="noConversion"/>
  </si>
  <si>
    <t>평생학습원</t>
    <phoneticPr fontId="1" type="noConversion"/>
  </si>
  <si>
    <t>2-18</t>
    <phoneticPr fontId="1" type="noConversion"/>
  </si>
  <si>
    <t>중고생 무상교복 지원</t>
    <phoneticPr fontId="1" type="noConversion"/>
  </si>
  <si>
    <t>읍면별 특화사업 선정지원</t>
    <phoneticPr fontId="1" type="noConversion"/>
  </si>
  <si>
    <t>기초생활거점육성</t>
    <phoneticPr fontId="1" type="noConversion"/>
  </si>
  <si>
    <t>농촌활력과</t>
    <phoneticPr fontId="1" type="noConversion"/>
  </si>
  <si>
    <t>용방지구 배수개선</t>
    <phoneticPr fontId="1" type="noConversion"/>
  </si>
  <si>
    <t>서화천 생태하천복원</t>
    <phoneticPr fontId="1" type="noConversion"/>
  </si>
  <si>
    <t>생활자원회수센터 설치</t>
    <phoneticPr fontId="1" type="noConversion"/>
  </si>
  <si>
    <t>양수리 실거리 사격장 이전 준비</t>
    <phoneticPr fontId="1" type="noConversion"/>
  </si>
  <si>
    <t>안전건설과</t>
    <phoneticPr fontId="1" type="noConversion"/>
  </si>
  <si>
    <t>월전2 재해위험개선지구정비</t>
    <phoneticPr fontId="1" type="noConversion"/>
  </si>
  <si>
    <t>이원 강청소하천정비</t>
    <phoneticPr fontId="1" type="noConversion"/>
  </si>
  <si>
    <t>동안사거리 회전교차로 설치</t>
    <phoneticPr fontId="1" type="noConversion"/>
  </si>
  <si>
    <t>옥천-대전 광역철도 연장 사업</t>
    <phoneticPr fontId="1" type="noConversion"/>
  </si>
  <si>
    <t>옥천읍 전선 지중화</t>
    <phoneticPr fontId="1" type="noConversion"/>
  </si>
  <si>
    <t>노후 주거지 주거환경 정비</t>
    <phoneticPr fontId="1" type="noConversion"/>
  </si>
  <si>
    <t>노후 단독주택 증축 및 리모델링사업</t>
    <phoneticPr fontId="1" type="noConversion"/>
  </si>
  <si>
    <t>서민근로자 및 청년주택 건설</t>
    <phoneticPr fontId="1" type="noConversion"/>
  </si>
  <si>
    <t>군서면 월전리 농어촌마을 하수도 설치</t>
    <phoneticPr fontId="1" type="noConversion"/>
  </si>
  <si>
    <t>군서면 동산리 농어촌마을 하수도 설치</t>
    <phoneticPr fontId="1" type="noConversion"/>
  </si>
  <si>
    <t>옥천군 노후차집관로 정비</t>
    <phoneticPr fontId="1" type="noConversion"/>
  </si>
  <si>
    <t>대청호 및 금강변 둘레길 또는 트래킹 코스 개발</t>
    <phoneticPr fontId="1" type="noConversion"/>
  </si>
  <si>
    <t>문화관광과</t>
    <phoneticPr fontId="1" type="noConversion"/>
  </si>
  <si>
    <t>옥천상징 수상 구름다리 건설</t>
    <phoneticPr fontId="1" type="noConversion"/>
  </si>
  <si>
    <t>문화관광과</t>
    <phoneticPr fontId="1" type="noConversion"/>
  </si>
  <si>
    <t>장계관광지 개선사업</t>
    <phoneticPr fontId="1" type="noConversion"/>
  </si>
  <si>
    <t>청산 생선국수거리 및 먹거리타운 조성</t>
    <phoneticPr fontId="1" type="noConversion"/>
  </si>
  <si>
    <t>친환경농업 확대</t>
    <phoneticPr fontId="1" type="noConversion"/>
  </si>
  <si>
    <t>친환경농산물 가공센터 육성</t>
    <phoneticPr fontId="1" type="noConversion"/>
  </si>
  <si>
    <t>옥천푸드 직매장 운영 활성화</t>
    <phoneticPr fontId="1" type="noConversion"/>
  </si>
  <si>
    <t>옥천군 복숭아 브랜드 육성</t>
    <phoneticPr fontId="1" type="noConversion"/>
  </si>
  <si>
    <t>친환경농산물 유통 지원</t>
    <phoneticPr fontId="1" type="noConversion"/>
  </si>
  <si>
    <t>친환경 무상급식 확대</t>
    <phoneticPr fontId="1" type="noConversion"/>
  </si>
  <si>
    <t>동물복지형 축산 기반 선도적 추진</t>
    <phoneticPr fontId="1" type="noConversion"/>
  </si>
  <si>
    <t>옥천 미래곤충산업 육성</t>
    <phoneticPr fontId="1" type="noConversion"/>
  </si>
  <si>
    <t>친환경 농업 체험형 관광 사업(1)</t>
    <phoneticPr fontId="1" type="noConversion"/>
  </si>
  <si>
    <t>친환경 농업 체험형 관광 사업(2)</t>
    <phoneticPr fontId="1" type="noConversion"/>
  </si>
  <si>
    <t>기술지원과</t>
    <phoneticPr fontId="1" type="noConversion"/>
  </si>
  <si>
    <t>묘목 종자보급 확대</t>
    <phoneticPr fontId="1" type="noConversion"/>
  </si>
  <si>
    <t>산림녹지과</t>
    <phoneticPr fontId="1" type="noConversion"/>
  </si>
  <si>
    <t>산림바이오 혁신성장 거점 조성사업</t>
    <phoneticPr fontId="1" type="noConversion"/>
  </si>
  <si>
    <t>옻 가공 상품 개발지원</t>
    <phoneticPr fontId="1" type="noConversion"/>
  </si>
  <si>
    <t>장령산 치유의 숲 명소화</t>
    <phoneticPr fontId="1" type="noConversion"/>
  </si>
  <si>
    <t>농업기술센터 기능강화</t>
    <phoneticPr fontId="1" type="noConversion"/>
  </si>
  <si>
    <t>군정 시책 일몰제 시행</t>
    <phoneticPr fontId="1" type="noConversion"/>
  </si>
  <si>
    <t>읍면별 개발예산 자율성 강화와 균형배정</t>
    <phoneticPr fontId="1" type="noConversion"/>
  </si>
  <si>
    <t>성과중심의 건전재정 운영</t>
    <phoneticPr fontId="1" type="noConversion"/>
  </si>
  <si>
    <t>청년 전세대출금 이자 지원</t>
    <phoneticPr fontId="1" type="noConversion"/>
  </si>
  <si>
    <t>청년 커뮤니티센터 건립</t>
    <phoneticPr fontId="1" type="noConversion"/>
  </si>
  <si>
    <t>문화 동아리 단체 지원 확대</t>
    <phoneticPr fontId="1" type="noConversion"/>
  </si>
  <si>
    <t>군정모니터 확대 운영 활성화</t>
    <phoneticPr fontId="1" type="noConversion"/>
  </si>
  <si>
    <t>공직문화 쇄신교육 프로그램 추진</t>
    <phoneticPr fontId="1" type="noConversion"/>
  </si>
  <si>
    <t>행정리콜센터 운영</t>
    <phoneticPr fontId="1" type="noConversion"/>
  </si>
  <si>
    <t>체육단체 확대 지원</t>
    <phoneticPr fontId="1" type="noConversion"/>
  </si>
  <si>
    <t>체육시설사업소</t>
    <phoneticPr fontId="1" type="noConversion"/>
  </si>
  <si>
    <t>체육진흥기금 조성</t>
    <phoneticPr fontId="1" type="noConversion"/>
  </si>
  <si>
    <t>다목적 체육센터 건립</t>
    <phoneticPr fontId="1" type="noConversion"/>
  </si>
  <si>
    <t>다목적 구장 건립</t>
    <phoneticPr fontId="1" type="noConversion"/>
  </si>
  <si>
    <r>
      <t>가화</t>
    </r>
    <r>
      <rPr>
        <sz val="9"/>
        <color theme="1"/>
        <rFont val="맑은 고딕"/>
        <family val="3"/>
        <charset val="128"/>
        <scheme val="minor"/>
      </rPr>
      <t>・</t>
    </r>
    <r>
      <rPr>
        <sz val="9"/>
        <color theme="1"/>
        <rFont val="맑은 고딕"/>
        <family val="3"/>
        <charset val="129"/>
        <scheme val="minor"/>
      </rPr>
      <t>양수리 일원 교통체계 개선</t>
    </r>
    <phoneticPr fontId="1" type="noConversion"/>
  </si>
  <si>
    <r>
      <t>귀농</t>
    </r>
    <r>
      <rPr>
        <sz val="9"/>
        <color theme="1"/>
        <rFont val="맑은 고딕"/>
        <family val="3"/>
        <charset val="128"/>
        <scheme val="minor"/>
      </rPr>
      <t>・</t>
    </r>
    <r>
      <rPr>
        <sz val="9"/>
        <color theme="1"/>
        <rFont val="맑은 고딕"/>
        <family val="3"/>
        <charset val="129"/>
        <scheme val="minor"/>
      </rPr>
      <t>귀촌지원확대</t>
    </r>
    <phoneticPr fontId="1" type="noConversion"/>
  </si>
  <si>
    <t>이행 후 계속추진</t>
    <phoneticPr fontId="1" type="noConversion"/>
  </si>
  <si>
    <t>공약 분야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</si>
</sst>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m&quot;월&quot;\ dd&quot;일&quot;"/>
    <numFmt numFmtId="177" formatCode="#,##0_);[Red]\(#,##0\)"/>
    <numFmt numFmtId="178" formatCode="#,##0.0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rgb="FFFFFFFF"/>
      <name val="HY견고딕"/>
      <family val="1"/>
      <charset val="129"/>
    </font>
    <font>
      <b/>
      <sz val="18"/>
      <color rgb="FF000080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  <font>
      <b/>
      <sz val="9"/>
      <color rgb="FF00008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b/>
      <sz val="10"/>
      <color rgb="FF000080"/>
      <name val="맑은 고딕"/>
      <family val="3"/>
      <charset val="129"/>
      <scheme val="minor"/>
    </font>
    <font>
      <sz val="9"/>
      <color theme="1"/>
      <name val="맑은 고딕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rgb="FFFAFA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 wrapText="1"/>
    </xf>
    <xf numFmtId="176" fontId="0" fillId="0" borderId="0" xfId="0" applyNumberFormat="1">
      <alignment vertical="center"/>
    </xf>
    <xf numFmtId="0" fontId="3" fillId="0" borderId="0" xfId="0" applyFont="1" applyBorder="1" applyAlignment="1">
      <alignment horizontal="left" vertical="center" wrapText="1"/>
    </xf>
    <xf numFmtId="0" fontId="2" fillId="4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177" fontId="0" fillId="0" borderId="0" xfId="0" applyNumberFormat="1">
      <alignment vertical="center"/>
    </xf>
    <xf numFmtId="2" fontId="4" fillId="0" borderId="3" xfId="0" applyNumberFormat="1" applyFont="1" applyBorder="1" applyAlignment="1">
      <alignment horizontal="center" vertical="center" wrapText="1"/>
    </xf>
    <xf numFmtId="177" fontId="13" fillId="0" borderId="3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right" vertical="center" wrapText="1"/>
    </xf>
    <xf numFmtId="177" fontId="10" fillId="0" borderId="3" xfId="0" applyNumberFormat="1" applyFont="1" applyFill="1" applyBorder="1" applyAlignment="1">
      <alignment horizontal="center" vertical="center" wrapText="1"/>
    </xf>
    <xf numFmtId="177" fontId="10" fillId="0" borderId="6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77" fontId="10" fillId="0" borderId="7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center" vertical="center" wrapText="1"/>
    </xf>
    <xf numFmtId="177" fontId="10" fillId="6" borderId="1" xfId="0" applyNumberFormat="1" applyFont="1" applyFill="1" applyBorder="1" applyAlignment="1">
      <alignment horizontal="right" vertical="center" wrapText="1"/>
    </xf>
    <xf numFmtId="3" fontId="4" fillId="7" borderId="1" xfId="0" applyNumberFormat="1" applyFont="1" applyFill="1" applyBorder="1" applyAlignment="1">
      <alignment horizontal="center" vertical="center" wrapText="1"/>
    </xf>
    <xf numFmtId="177" fontId="10" fillId="7" borderId="1" xfId="0" applyNumberFormat="1" applyFont="1" applyFill="1" applyBorder="1" applyAlignment="1">
      <alignment horizontal="right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78" fontId="4" fillId="0" borderId="3" xfId="0" applyNumberFormat="1" applyFont="1" applyBorder="1" applyAlignment="1">
      <alignment horizontal="center" vertical="center" wrapText="1"/>
    </xf>
    <xf numFmtId="3" fontId="4" fillId="9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177" fontId="6" fillId="6" borderId="1" xfId="0" applyNumberFormat="1" applyFont="1" applyFill="1" applyBorder="1" applyAlignment="1">
      <alignment horizontal="right" vertical="center" wrapText="1"/>
    </xf>
    <xf numFmtId="177" fontId="6" fillId="0" borderId="1" xfId="0" applyNumberFormat="1" applyFont="1" applyFill="1" applyBorder="1" applyAlignment="1">
      <alignment horizontal="right" vertical="center" wrapText="1"/>
    </xf>
    <xf numFmtId="177" fontId="6" fillId="7" borderId="1" xfId="0" applyNumberFormat="1" applyFont="1" applyFill="1" applyBorder="1" applyAlignment="1">
      <alignment horizontal="right" vertical="center" wrapText="1"/>
    </xf>
    <xf numFmtId="177" fontId="6" fillId="9" borderId="1" xfId="0" applyNumberFormat="1" applyFont="1" applyFill="1" applyBorder="1" applyAlignment="1">
      <alignment horizontal="right" vertical="center" wrapText="1"/>
    </xf>
    <xf numFmtId="177" fontId="6" fillId="0" borderId="3" xfId="0" applyNumberFormat="1" applyFont="1" applyFill="1" applyBorder="1" applyAlignment="1">
      <alignment horizontal="righ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77" fontId="6" fillId="0" borderId="6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89"/>
  <sheetViews>
    <sheetView view="pageBreakPreview" zoomScaleNormal="100" zoomScaleSheetLayoutView="100" workbookViewId="0">
      <selection activeCell="M10" sqref="M10"/>
    </sheetView>
  </sheetViews>
  <sheetFormatPr defaultRowHeight="16.5" x14ac:dyDescent="0.3"/>
  <cols>
    <col min="1" max="1" width="7" bestFit="1" customWidth="1"/>
    <col min="2" max="2" width="36.625" bestFit="1" customWidth="1"/>
    <col min="3" max="3" width="11.375" customWidth="1"/>
    <col min="4" max="13" width="7.875" customWidth="1"/>
    <col min="14" max="15" width="10.5" customWidth="1"/>
    <col min="16" max="16" width="17.125" style="9" customWidth="1"/>
    <col min="17" max="17" width="9" style="9"/>
  </cols>
  <sheetData>
    <row r="1" spans="1:19" ht="38.25" customHeight="1" x14ac:dyDescent="0.3">
      <c r="A1" s="1">
        <v>1</v>
      </c>
      <c r="B1" s="67" t="s">
        <v>221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8"/>
      <c r="R1" s="11"/>
      <c r="S1" s="11"/>
    </row>
    <row r="2" spans="1:19" ht="15.75" customHeight="1" x14ac:dyDescent="0.3">
      <c r="A2" s="4"/>
      <c r="B2" s="3"/>
      <c r="C2" s="3"/>
      <c r="D2" s="3"/>
      <c r="E2" s="3"/>
      <c r="F2" s="3"/>
      <c r="G2" s="3"/>
      <c r="H2" s="3"/>
      <c r="I2" s="29"/>
      <c r="J2" s="29"/>
      <c r="K2" s="29"/>
      <c r="L2" s="29"/>
      <c r="M2" s="29"/>
      <c r="N2" s="37"/>
      <c r="O2" s="3"/>
      <c r="P2" s="8"/>
      <c r="Q2" s="8"/>
      <c r="R2" s="3"/>
      <c r="S2" s="3"/>
    </row>
    <row r="3" spans="1:19" ht="16.5" customHeight="1" x14ac:dyDescent="0.3">
      <c r="A3" s="68" t="s">
        <v>200</v>
      </c>
      <c r="B3" s="70" t="s">
        <v>0</v>
      </c>
      <c r="C3" s="68" t="s">
        <v>201</v>
      </c>
      <c r="D3" s="70" t="s">
        <v>1</v>
      </c>
      <c r="E3" s="70"/>
      <c r="F3" s="70"/>
      <c r="G3" s="70"/>
      <c r="H3" s="70"/>
      <c r="I3" s="72" t="s">
        <v>224</v>
      </c>
      <c r="J3" s="72"/>
      <c r="K3" s="72"/>
      <c r="L3" s="72"/>
      <c r="M3" s="72"/>
      <c r="N3" s="73" t="s">
        <v>223</v>
      </c>
      <c r="O3" s="71" t="s">
        <v>225</v>
      </c>
      <c r="P3" s="66" t="s">
        <v>199</v>
      </c>
    </row>
    <row r="4" spans="1:19" ht="16.5" customHeight="1" x14ac:dyDescent="0.3">
      <c r="A4" s="69"/>
      <c r="B4" s="70"/>
      <c r="C4" s="69"/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30" t="s">
        <v>2</v>
      </c>
      <c r="J4" s="30" t="s">
        <v>3</v>
      </c>
      <c r="K4" s="30" t="s">
        <v>4</v>
      </c>
      <c r="L4" s="30" t="s">
        <v>5</v>
      </c>
      <c r="M4" s="30" t="s">
        <v>6</v>
      </c>
      <c r="N4" s="74"/>
      <c r="O4" s="71"/>
      <c r="P4" s="66"/>
    </row>
    <row r="5" spans="1:19" ht="22.5" customHeight="1" x14ac:dyDescent="0.3">
      <c r="A5" s="6" t="s">
        <v>7</v>
      </c>
      <c r="B5" s="6" t="s">
        <v>99</v>
      </c>
      <c r="C5" s="6" t="s">
        <v>100</v>
      </c>
      <c r="D5" s="31">
        <f>SUM(D6:D86)</f>
        <v>434836</v>
      </c>
      <c r="E5" s="7">
        <f t="shared" ref="E5:H5" si="0">SUM(E6:E86)</f>
        <v>143429</v>
      </c>
      <c r="F5" s="7">
        <f t="shared" si="0"/>
        <v>29970</v>
      </c>
      <c r="G5" s="7">
        <f t="shared" si="0"/>
        <v>175377</v>
      </c>
      <c r="H5" s="7">
        <f t="shared" si="0"/>
        <v>86060</v>
      </c>
      <c r="I5" s="33">
        <f>SUM(I6:I86)</f>
        <v>225359.80000000002</v>
      </c>
      <c r="J5" s="7">
        <f t="shared" ref="J5:M5" si="1">SUM(J6:J86)</f>
        <v>62964.4</v>
      </c>
      <c r="K5" s="7">
        <f t="shared" si="1"/>
        <v>22239.440000000002</v>
      </c>
      <c r="L5" s="7">
        <f t="shared" si="1"/>
        <v>114889.26000000001</v>
      </c>
      <c r="M5" s="7">
        <f t="shared" si="1"/>
        <v>25266.7</v>
      </c>
      <c r="N5" s="41">
        <f>(I5/D5)*100</f>
        <v>51.826389719342473</v>
      </c>
      <c r="O5" s="16">
        <f>(SUM(O6:O86))/81</f>
        <v>77.938271604938265</v>
      </c>
      <c r="P5" s="10"/>
    </row>
    <row r="6" spans="1:19" ht="22.5" customHeight="1" x14ac:dyDescent="0.3">
      <c r="A6" s="18" t="s">
        <v>112</v>
      </c>
      <c r="B6" s="19" t="s">
        <v>8</v>
      </c>
      <c r="C6" s="20" t="s">
        <v>22</v>
      </c>
      <c r="D6" s="32">
        <f t="shared" ref="D6:D18" si="2">SUM(E6:H6)</f>
        <v>0</v>
      </c>
      <c r="E6" s="21">
        <v>0</v>
      </c>
      <c r="F6" s="21">
        <v>0</v>
      </c>
      <c r="G6" s="21">
        <v>0</v>
      </c>
      <c r="H6" s="21">
        <v>0</v>
      </c>
      <c r="I6" s="34">
        <f t="shared" ref="I6" si="3">SUM(J6:M6)</f>
        <v>0</v>
      </c>
      <c r="J6" s="21">
        <v>0</v>
      </c>
      <c r="K6" s="21">
        <v>0</v>
      </c>
      <c r="L6" s="21">
        <v>0</v>
      </c>
      <c r="M6" s="21">
        <v>0</v>
      </c>
      <c r="N6" s="41" t="s">
        <v>222</v>
      </c>
      <c r="O6" s="22">
        <v>100</v>
      </c>
      <c r="P6" s="23" t="s">
        <v>192</v>
      </c>
      <c r="Q6" s="24" t="s">
        <v>210</v>
      </c>
    </row>
    <row r="7" spans="1:19" ht="22.5" customHeight="1" x14ac:dyDescent="0.3">
      <c r="A7" s="18" t="s">
        <v>113</v>
      </c>
      <c r="B7" s="19" t="s">
        <v>9</v>
      </c>
      <c r="C7" s="20" t="s">
        <v>23</v>
      </c>
      <c r="D7" s="32">
        <f t="shared" ref="D7:D8" si="4">SUM(E7:H7)</f>
        <v>0</v>
      </c>
      <c r="E7" s="21">
        <v>0</v>
      </c>
      <c r="F7" s="21">
        <v>0</v>
      </c>
      <c r="G7" s="21">
        <v>0</v>
      </c>
      <c r="H7" s="21">
        <v>0</v>
      </c>
      <c r="I7" s="34">
        <f t="shared" ref="I7:I8" si="5">SUM(J7:M7)</f>
        <v>0</v>
      </c>
      <c r="J7" s="21">
        <v>0</v>
      </c>
      <c r="K7" s="21">
        <v>0</v>
      </c>
      <c r="L7" s="21">
        <v>0</v>
      </c>
      <c r="M7" s="21">
        <v>0</v>
      </c>
      <c r="N7" s="41" t="s">
        <v>222</v>
      </c>
      <c r="O7" s="22">
        <v>100</v>
      </c>
      <c r="P7" s="23" t="s">
        <v>192</v>
      </c>
      <c r="Q7" s="24" t="s">
        <v>210</v>
      </c>
    </row>
    <row r="8" spans="1:19" ht="22.5" customHeight="1" x14ac:dyDescent="0.3">
      <c r="A8" s="18" t="s">
        <v>114</v>
      </c>
      <c r="B8" s="19" t="s">
        <v>10</v>
      </c>
      <c r="C8" s="20" t="s">
        <v>23</v>
      </c>
      <c r="D8" s="32">
        <f t="shared" si="4"/>
        <v>0</v>
      </c>
      <c r="E8" s="21">
        <v>0</v>
      </c>
      <c r="F8" s="21">
        <v>0</v>
      </c>
      <c r="G8" s="21">
        <v>0</v>
      </c>
      <c r="H8" s="21">
        <v>0</v>
      </c>
      <c r="I8" s="34">
        <f t="shared" si="5"/>
        <v>0</v>
      </c>
      <c r="J8" s="21">
        <v>0</v>
      </c>
      <c r="K8" s="21">
        <v>0</v>
      </c>
      <c r="L8" s="21">
        <v>0</v>
      </c>
      <c r="M8" s="21">
        <v>0</v>
      </c>
      <c r="N8" s="41" t="s">
        <v>222</v>
      </c>
      <c r="O8" s="22">
        <v>100</v>
      </c>
      <c r="P8" s="23" t="s">
        <v>192</v>
      </c>
      <c r="Q8" s="24" t="s">
        <v>210</v>
      </c>
    </row>
    <row r="9" spans="1:19" ht="22.5" customHeight="1" x14ac:dyDescent="0.3">
      <c r="A9" s="18" t="s">
        <v>115</v>
      </c>
      <c r="B9" s="19" t="s">
        <v>11</v>
      </c>
      <c r="C9" s="20" t="s">
        <v>22</v>
      </c>
      <c r="D9" s="32">
        <f t="shared" si="2"/>
        <v>205</v>
      </c>
      <c r="E9" s="21">
        <v>0</v>
      </c>
      <c r="F9" s="21">
        <v>0</v>
      </c>
      <c r="G9" s="21">
        <v>205</v>
      </c>
      <c r="H9" s="21">
        <v>0</v>
      </c>
      <c r="I9" s="34">
        <f t="shared" ref="I9:I18" si="6">SUM(J9:M9)</f>
        <v>110</v>
      </c>
      <c r="J9" s="21">
        <v>0</v>
      </c>
      <c r="K9" s="21">
        <v>0</v>
      </c>
      <c r="L9" s="21">
        <v>110</v>
      </c>
      <c r="M9" s="21">
        <v>0</v>
      </c>
      <c r="N9" s="41">
        <f t="shared" ref="N9:N69" si="7">(I9/D9)*100</f>
        <v>53.658536585365859</v>
      </c>
      <c r="O9" s="22">
        <v>100</v>
      </c>
      <c r="P9" s="23" t="s">
        <v>192</v>
      </c>
      <c r="Q9" s="24" t="s">
        <v>210</v>
      </c>
    </row>
    <row r="10" spans="1:19" s="14" customFormat="1" ht="22.5" customHeight="1" x14ac:dyDescent="0.3">
      <c r="A10" s="18" t="s">
        <v>116</v>
      </c>
      <c r="B10" s="19" t="s">
        <v>12</v>
      </c>
      <c r="C10" s="20" t="s">
        <v>23</v>
      </c>
      <c r="D10" s="32">
        <f t="shared" si="2"/>
        <v>1528</v>
      </c>
      <c r="E10" s="21">
        <v>0</v>
      </c>
      <c r="F10" s="21">
        <v>0</v>
      </c>
      <c r="G10" s="21">
        <v>1528</v>
      </c>
      <c r="H10" s="21">
        <v>0</v>
      </c>
      <c r="I10" s="34">
        <f t="shared" si="6"/>
        <v>0</v>
      </c>
      <c r="J10" s="21">
        <v>0</v>
      </c>
      <c r="K10" s="21">
        <v>0</v>
      </c>
      <c r="L10" s="21">
        <v>0</v>
      </c>
      <c r="M10" s="21">
        <v>0</v>
      </c>
      <c r="N10" s="41" t="s">
        <v>222</v>
      </c>
      <c r="O10" s="22">
        <v>50</v>
      </c>
      <c r="P10" s="25" t="s">
        <v>193</v>
      </c>
      <c r="Q10" s="24" t="s">
        <v>210</v>
      </c>
    </row>
    <row r="11" spans="1:19" s="14" customFormat="1" ht="22.5" customHeight="1" x14ac:dyDescent="0.3">
      <c r="A11" s="18" t="s">
        <v>117</v>
      </c>
      <c r="B11" s="19" t="s">
        <v>218</v>
      </c>
      <c r="C11" s="20" t="s">
        <v>24</v>
      </c>
      <c r="D11" s="32">
        <f t="shared" si="2"/>
        <v>40</v>
      </c>
      <c r="E11" s="21">
        <v>0</v>
      </c>
      <c r="F11" s="21">
        <v>0</v>
      </c>
      <c r="G11" s="21">
        <v>40</v>
      </c>
      <c r="H11" s="21">
        <v>0</v>
      </c>
      <c r="I11" s="34">
        <f t="shared" si="6"/>
        <v>20</v>
      </c>
      <c r="J11" s="21">
        <v>0</v>
      </c>
      <c r="K11" s="21">
        <v>0</v>
      </c>
      <c r="L11" s="21">
        <v>20</v>
      </c>
      <c r="M11" s="21">
        <v>0</v>
      </c>
      <c r="N11" s="41">
        <f t="shared" si="7"/>
        <v>50</v>
      </c>
      <c r="O11" s="17">
        <v>40</v>
      </c>
      <c r="P11" s="25" t="s">
        <v>193</v>
      </c>
      <c r="Q11" s="24" t="s">
        <v>202</v>
      </c>
    </row>
    <row r="12" spans="1:19" ht="22.5" customHeight="1" x14ac:dyDescent="0.3">
      <c r="A12" s="18" t="s">
        <v>118</v>
      </c>
      <c r="B12" s="19" t="s">
        <v>13</v>
      </c>
      <c r="C12" s="20" t="s">
        <v>25</v>
      </c>
      <c r="D12" s="32">
        <f t="shared" si="2"/>
        <v>18</v>
      </c>
      <c r="E12" s="21">
        <v>0</v>
      </c>
      <c r="F12" s="21">
        <v>0</v>
      </c>
      <c r="G12" s="21">
        <v>18</v>
      </c>
      <c r="H12" s="21">
        <v>0</v>
      </c>
      <c r="I12" s="34">
        <f t="shared" si="6"/>
        <v>14</v>
      </c>
      <c r="J12" s="21">
        <v>0</v>
      </c>
      <c r="K12" s="21">
        <v>0</v>
      </c>
      <c r="L12" s="21">
        <v>14</v>
      </c>
      <c r="M12" s="21">
        <v>0</v>
      </c>
      <c r="N12" s="41">
        <f t="shared" si="7"/>
        <v>77.777777777777786</v>
      </c>
      <c r="O12" s="22">
        <v>100</v>
      </c>
      <c r="P12" s="23" t="s">
        <v>192</v>
      </c>
      <c r="Q12" s="24" t="s">
        <v>211</v>
      </c>
    </row>
    <row r="13" spans="1:19" ht="22.5" customHeight="1" x14ac:dyDescent="0.3">
      <c r="A13" s="18" t="s">
        <v>119</v>
      </c>
      <c r="B13" s="19" t="s">
        <v>14</v>
      </c>
      <c r="C13" s="20" t="s">
        <v>25</v>
      </c>
      <c r="D13" s="32">
        <f t="shared" si="2"/>
        <v>160</v>
      </c>
      <c r="E13" s="21">
        <v>0</v>
      </c>
      <c r="F13" s="21">
        <v>0</v>
      </c>
      <c r="G13" s="21">
        <v>160</v>
      </c>
      <c r="H13" s="21">
        <v>0</v>
      </c>
      <c r="I13" s="34">
        <f t="shared" si="6"/>
        <v>128</v>
      </c>
      <c r="J13" s="21">
        <v>0</v>
      </c>
      <c r="K13" s="21">
        <v>0</v>
      </c>
      <c r="L13" s="21">
        <v>128</v>
      </c>
      <c r="M13" s="21">
        <v>0</v>
      </c>
      <c r="N13" s="41">
        <f t="shared" si="7"/>
        <v>80</v>
      </c>
      <c r="O13" s="22">
        <v>100</v>
      </c>
      <c r="P13" s="23" t="s">
        <v>192</v>
      </c>
      <c r="Q13" s="24" t="s">
        <v>211</v>
      </c>
    </row>
    <row r="14" spans="1:19" ht="22.5" customHeight="1" x14ac:dyDescent="0.3">
      <c r="A14" s="18" t="s">
        <v>120</v>
      </c>
      <c r="B14" s="19" t="s">
        <v>15</v>
      </c>
      <c r="C14" s="20" t="s">
        <v>26</v>
      </c>
      <c r="D14" s="32">
        <f t="shared" si="2"/>
        <v>289</v>
      </c>
      <c r="E14" s="21">
        <v>0</v>
      </c>
      <c r="F14" s="21">
        <v>0</v>
      </c>
      <c r="G14" s="21">
        <v>289</v>
      </c>
      <c r="H14" s="21">
        <v>0</v>
      </c>
      <c r="I14" s="34">
        <f t="shared" si="6"/>
        <v>214</v>
      </c>
      <c r="J14" s="21">
        <v>0</v>
      </c>
      <c r="K14" s="21">
        <v>0</v>
      </c>
      <c r="L14" s="21">
        <v>214</v>
      </c>
      <c r="M14" s="21">
        <v>0</v>
      </c>
      <c r="N14" s="41">
        <f t="shared" si="7"/>
        <v>74.048442906574394</v>
      </c>
      <c r="O14" s="22">
        <v>100</v>
      </c>
      <c r="P14" s="23" t="s">
        <v>192</v>
      </c>
      <c r="Q14" s="24" t="s">
        <v>204</v>
      </c>
    </row>
    <row r="15" spans="1:19" s="14" customFormat="1" ht="22.5" customHeight="1" x14ac:dyDescent="0.3">
      <c r="A15" s="18" t="s">
        <v>121</v>
      </c>
      <c r="B15" s="19" t="s">
        <v>16</v>
      </c>
      <c r="C15" s="20" t="s">
        <v>215</v>
      </c>
      <c r="D15" s="32">
        <f t="shared" si="2"/>
        <v>8500</v>
      </c>
      <c r="E15" s="21">
        <v>2100</v>
      </c>
      <c r="F15" s="21">
        <v>157</v>
      </c>
      <c r="G15" s="21">
        <v>6243</v>
      </c>
      <c r="H15" s="21">
        <v>0</v>
      </c>
      <c r="I15" s="34">
        <f t="shared" si="6"/>
        <v>8612.2000000000007</v>
      </c>
      <c r="J15" s="21">
        <v>3211.4</v>
      </c>
      <c r="K15" s="21">
        <v>241</v>
      </c>
      <c r="L15" s="21">
        <v>562</v>
      </c>
      <c r="M15" s="21">
        <v>4597.8</v>
      </c>
      <c r="N15" s="41">
        <f t="shared" si="7"/>
        <v>101.32000000000001</v>
      </c>
      <c r="O15" s="17">
        <v>65</v>
      </c>
      <c r="P15" s="25" t="s">
        <v>194</v>
      </c>
      <c r="Q15" s="24" t="s">
        <v>204</v>
      </c>
    </row>
    <row r="16" spans="1:19" ht="22.5" customHeight="1" x14ac:dyDescent="0.3">
      <c r="A16" s="18" t="s">
        <v>122</v>
      </c>
      <c r="B16" s="19" t="s">
        <v>17</v>
      </c>
      <c r="C16" s="20" t="s">
        <v>27</v>
      </c>
      <c r="D16" s="32">
        <f t="shared" si="2"/>
        <v>300</v>
      </c>
      <c r="E16" s="21">
        <v>0</v>
      </c>
      <c r="F16" s="21">
        <v>0</v>
      </c>
      <c r="G16" s="21">
        <v>300</v>
      </c>
      <c r="H16" s="21">
        <v>0</v>
      </c>
      <c r="I16" s="34">
        <f t="shared" si="6"/>
        <v>122</v>
      </c>
      <c r="J16" s="21">
        <v>0</v>
      </c>
      <c r="K16" s="21">
        <v>0</v>
      </c>
      <c r="L16" s="21">
        <v>122</v>
      </c>
      <c r="M16" s="21">
        <v>0</v>
      </c>
      <c r="N16" s="41">
        <f t="shared" si="7"/>
        <v>40.666666666666664</v>
      </c>
      <c r="O16" s="22">
        <v>100</v>
      </c>
      <c r="P16" s="23" t="s">
        <v>192</v>
      </c>
      <c r="Q16" s="24" t="s">
        <v>204</v>
      </c>
    </row>
    <row r="17" spans="1:17" ht="22.5" customHeight="1" x14ac:dyDescent="0.3">
      <c r="A17" s="18" t="s">
        <v>123</v>
      </c>
      <c r="B17" s="19" t="s">
        <v>18</v>
      </c>
      <c r="C17" s="20" t="s">
        <v>27</v>
      </c>
      <c r="D17" s="32">
        <f t="shared" si="2"/>
        <v>820</v>
      </c>
      <c r="E17" s="21">
        <v>0</v>
      </c>
      <c r="F17" s="21">
        <v>248</v>
      </c>
      <c r="G17" s="21">
        <v>572</v>
      </c>
      <c r="H17" s="21">
        <v>0</v>
      </c>
      <c r="I17" s="34">
        <f t="shared" si="6"/>
        <v>522</v>
      </c>
      <c r="J17" s="21">
        <v>0</v>
      </c>
      <c r="K17" s="21">
        <v>9</v>
      </c>
      <c r="L17" s="21">
        <v>513</v>
      </c>
      <c r="M17" s="21">
        <v>0</v>
      </c>
      <c r="N17" s="41">
        <f t="shared" si="7"/>
        <v>63.658536585365852</v>
      </c>
      <c r="O17" s="22">
        <v>100</v>
      </c>
      <c r="P17" s="23" t="s">
        <v>192</v>
      </c>
      <c r="Q17" s="24" t="s">
        <v>204</v>
      </c>
    </row>
    <row r="18" spans="1:17" s="14" customFormat="1" ht="22.5" customHeight="1" x14ac:dyDescent="0.3">
      <c r="A18" s="18" t="s">
        <v>124</v>
      </c>
      <c r="B18" s="19" t="s">
        <v>19</v>
      </c>
      <c r="C18" s="20" t="s">
        <v>27</v>
      </c>
      <c r="D18" s="32">
        <f t="shared" si="2"/>
        <v>11000</v>
      </c>
      <c r="E18" s="21">
        <v>0</v>
      </c>
      <c r="F18" s="21">
        <v>0</v>
      </c>
      <c r="G18" s="21">
        <v>11000</v>
      </c>
      <c r="H18" s="21">
        <v>0</v>
      </c>
      <c r="I18" s="34">
        <f t="shared" si="6"/>
        <v>9080</v>
      </c>
      <c r="J18" s="21">
        <v>0</v>
      </c>
      <c r="K18" s="21">
        <v>1900</v>
      </c>
      <c r="L18" s="21">
        <v>7180</v>
      </c>
      <c r="M18" s="21">
        <v>0</v>
      </c>
      <c r="N18" s="41">
        <f t="shared" si="7"/>
        <v>82.545454545454547</v>
      </c>
      <c r="O18" s="22">
        <v>50</v>
      </c>
      <c r="P18" s="25" t="s">
        <v>194</v>
      </c>
      <c r="Q18" s="24" t="s">
        <v>204</v>
      </c>
    </row>
    <row r="19" spans="1:17" ht="22.5" customHeight="1" x14ac:dyDescent="0.3">
      <c r="A19" s="18" t="s">
        <v>125</v>
      </c>
      <c r="B19" s="19" t="s">
        <v>20</v>
      </c>
      <c r="C19" s="20" t="s">
        <v>27</v>
      </c>
      <c r="D19" s="32">
        <v>0</v>
      </c>
      <c r="E19" s="21">
        <v>0</v>
      </c>
      <c r="F19" s="21">
        <v>0</v>
      </c>
      <c r="G19" s="21">
        <v>0</v>
      </c>
      <c r="H19" s="21">
        <v>0</v>
      </c>
      <c r="I19" s="34">
        <v>0</v>
      </c>
      <c r="J19" s="21">
        <v>0</v>
      </c>
      <c r="K19" s="21">
        <v>0</v>
      </c>
      <c r="L19" s="21">
        <v>0</v>
      </c>
      <c r="M19" s="21">
        <v>0</v>
      </c>
      <c r="N19" s="41" t="s">
        <v>222</v>
      </c>
      <c r="O19" s="22">
        <v>60</v>
      </c>
      <c r="P19" s="25" t="s">
        <v>194</v>
      </c>
      <c r="Q19" s="24" t="s">
        <v>204</v>
      </c>
    </row>
    <row r="20" spans="1:17" ht="22.5" customHeight="1" x14ac:dyDescent="0.3">
      <c r="A20" s="18" t="s">
        <v>126</v>
      </c>
      <c r="B20" s="19" t="s">
        <v>21</v>
      </c>
      <c r="C20" s="20" t="s">
        <v>27</v>
      </c>
      <c r="D20" s="32">
        <f t="shared" ref="D20:D51" si="8">SUM(E20:H20)</f>
        <v>0</v>
      </c>
      <c r="E20" s="21">
        <v>0</v>
      </c>
      <c r="F20" s="21">
        <v>0</v>
      </c>
      <c r="G20" s="21">
        <v>0</v>
      </c>
      <c r="H20" s="21">
        <v>0</v>
      </c>
      <c r="I20" s="34">
        <f t="shared" ref="I20:I83" si="9">SUM(J20:M20)</f>
        <v>0</v>
      </c>
      <c r="J20" s="21">
        <v>0</v>
      </c>
      <c r="K20" s="21">
        <v>0</v>
      </c>
      <c r="L20" s="21">
        <v>0</v>
      </c>
      <c r="M20" s="21">
        <v>0</v>
      </c>
      <c r="N20" s="41" t="s">
        <v>222</v>
      </c>
      <c r="O20" s="22">
        <v>100</v>
      </c>
      <c r="P20" s="23" t="s">
        <v>192</v>
      </c>
      <c r="Q20" s="24" t="s">
        <v>204</v>
      </c>
    </row>
    <row r="21" spans="1:17" ht="22.5" customHeight="1" x14ac:dyDescent="0.3">
      <c r="A21" s="18" t="s">
        <v>127</v>
      </c>
      <c r="B21" s="19" t="s">
        <v>28</v>
      </c>
      <c r="C21" s="20" t="s">
        <v>27</v>
      </c>
      <c r="D21" s="32">
        <f t="shared" si="8"/>
        <v>24749</v>
      </c>
      <c r="E21" s="21">
        <v>12251</v>
      </c>
      <c r="F21" s="21">
        <v>1779</v>
      </c>
      <c r="G21" s="21">
        <v>10104</v>
      </c>
      <c r="H21" s="21">
        <v>615</v>
      </c>
      <c r="I21" s="34">
        <f t="shared" si="9"/>
        <v>28755</v>
      </c>
      <c r="J21" s="21">
        <v>14904</v>
      </c>
      <c r="K21" s="21">
        <v>2100</v>
      </c>
      <c r="L21" s="21">
        <v>11463</v>
      </c>
      <c r="M21" s="21">
        <v>288</v>
      </c>
      <c r="N21" s="41">
        <f t="shared" si="7"/>
        <v>116.18651258636712</v>
      </c>
      <c r="O21" s="22">
        <v>100</v>
      </c>
      <c r="P21" s="23" t="s">
        <v>192</v>
      </c>
      <c r="Q21" s="24" t="s">
        <v>204</v>
      </c>
    </row>
    <row r="22" spans="1:17" ht="22.5" customHeight="1" x14ac:dyDescent="0.3">
      <c r="A22" s="18" t="s">
        <v>128</v>
      </c>
      <c r="B22" s="19" t="s">
        <v>29</v>
      </c>
      <c r="C22" s="20" t="s">
        <v>27</v>
      </c>
      <c r="D22" s="32">
        <f t="shared" si="8"/>
        <v>154</v>
      </c>
      <c r="E22" s="21">
        <v>0</v>
      </c>
      <c r="F22" s="21">
        <v>0</v>
      </c>
      <c r="G22" s="21">
        <v>154</v>
      </c>
      <c r="H22" s="21">
        <v>0</v>
      </c>
      <c r="I22" s="34">
        <f t="shared" si="9"/>
        <v>132</v>
      </c>
      <c r="J22" s="21">
        <v>0</v>
      </c>
      <c r="K22" s="21">
        <v>0</v>
      </c>
      <c r="L22" s="21">
        <v>132</v>
      </c>
      <c r="M22" s="21">
        <v>0</v>
      </c>
      <c r="N22" s="41">
        <f t="shared" si="7"/>
        <v>85.714285714285708</v>
      </c>
      <c r="O22" s="22">
        <v>100</v>
      </c>
      <c r="P22" s="23" t="s">
        <v>192</v>
      </c>
      <c r="Q22" s="24" t="s">
        <v>204</v>
      </c>
    </row>
    <row r="23" spans="1:17" s="14" customFormat="1" ht="22.5" customHeight="1" x14ac:dyDescent="0.3">
      <c r="A23" s="18" t="s">
        <v>129</v>
      </c>
      <c r="B23" s="19" t="s">
        <v>30</v>
      </c>
      <c r="C23" s="20" t="s">
        <v>27</v>
      </c>
      <c r="D23" s="32">
        <f t="shared" si="8"/>
        <v>1500</v>
      </c>
      <c r="E23" s="21">
        <v>0</v>
      </c>
      <c r="F23" s="21">
        <v>0</v>
      </c>
      <c r="G23" s="21">
        <v>1500</v>
      </c>
      <c r="H23" s="21">
        <v>0</v>
      </c>
      <c r="I23" s="34">
        <f t="shared" si="9"/>
        <v>1500</v>
      </c>
      <c r="J23" s="21">
        <v>0</v>
      </c>
      <c r="K23" s="21">
        <v>0</v>
      </c>
      <c r="L23" s="21">
        <v>1500</v>
      </c>
      <c r="M23" s="21">
        <v>0</v>
      </c>
      <c r="N23" s="41">
        <f t="shared" si="7"/>
        <v>100</v>
      </c>
      <c r="O23" s="17">
        <v>60</v>
      </c>
      <c r="P23" s="25" t="s">
        <v>194</v>
      </c>
      <c r="Q23" s="24" t="s">
        <v>204</v>
      </c>
    </row>
    <row r="24" spans="1:17" ht="22.5" customHeight="1" x14ac:dyDescent="0.3">
      <c r="A24" s="18" t="s">
        <v>130</v>
      </c>
      <c r="B24" s="19" t="s">
        <v>31</v>
      </c>
      <c r="C24" s="20" t="s">
        <v>27</v>
      </c>
      <c r="D24" s="32">
        <f t="shared" si="8"/>
        <v>930</v>
      </c>
      <c r="E24" s="21">
        <v>0</v>
      </c>
      <c r="F24" s="21">
        <v>0</v>
      </c>
      <c r="G24" s="21">
        <v>930</v>
      </c>
      <c r="H24" s="21">
        <v>0</v>
      </c>
      <c r="I24" s="34">
        <f t="shared" si="9"/>
        <v>960</v>
      </c>
      <c r="J24" s="21">
        <v>0</v>
      </c>
      <c r="K24" s="21">
        <v>0</v>
      </c>
      <c r="L24" s="21">
        <v>960</v>
      </c>
      <c r="M24" s="21">
        <v>0</v>
      </c>
      <c r="N24" s="41">
        <f t="shared" si="7"/>
        <v>103.2258064516129</v>
      </c>
      <c r="O24" s="22">
        <v>100</v>
      </c>
      <c r="P24" s="25" t="s">
        <v>217</v>
      </c>
      <c r="Q24" s="24" t="s">
        <v>204</v>
      </c>
    </row>
    <row r="25" spans="1:17" ht="22.5" customHeight="1" x14ac:dyDescent="0.3">
      <c r="A25" s="18" t="s">
        <v>131</v>
      </c>
      <c r="B25" s="19" t="s">
        <v>32</v>
      </c>
      <c r="C25" s="20" t="s">
        <v>44</v>
      </c>
      <c r="D25" s="32">
        <f t="shared" si="8"/>
        <v>6700</v>
      </c>
      <c r="E25" s="21">
        <v>2000</v>
      </c>
      <c r="F25" s="21">
        <v>0</v>
      </c>
      <c r="G25" s="21">
        <v>4700</v>
      </c>
      <c r="H25" s="21">
        <v>0</v>
      </c>
      <c r="I25" s="34">
        <f t="shared" si="9"/>
        <v>6700</v>
      </c>
      <c r="J25" s="21">
        <v>2000</v>
      </c>
      <c r="K25" s="21">
        <v>0</v>
      </c>
      <c r="L25" s="21">
        <v>4700</v>
      </c>
      <c r="M25" s="21">
        <v>0</v>
      </c>
      <c r="N25" s="41">
        <f t="shared" si="7"/>
        <v>100</v>
      </c>
      <c r="O25" s="22">
        <v>100</v>
      </c>
      <c r="P25" s="25" t="s">
        <v>191</v>
      </c>
      <c r="Q25" s="24" t="s">
        <v>207</v>
      </c>
    </row>
    <row r="26" spans="1:17" s="14" customFormat="1" ht="22.5" customHeight="1" x14ac:dyDescent="0.3">
      <c r="A26" s="18" t="s">
        <v>132</v>
      </c>
      <c r="B26" s="19" t="s">
        <v>33</v>
      </c>
      <c r="C26" s="20" t="s">
        <v>44</v>
      </c>
      <c r="D26" s="32">
        <f t="shared" si="8"/>
        <v>7000</v>
      </c>
      <c r="E26" s="21">
        <v>3500</v>
      </c>
      <c r="F26" s="21"/>
      <c r="G26" s="21">
        <v>3500</v>
      </c>
      <c r="H26" s="21">
        <v>0</v>
      </c>
      <c r="I26" s="34">
        <f t="shared" si="9"/>
        <v>0</v>
      </c>
      <c r="J26" s="21">
        <v>0</v>
      </c>
      <c r="K26" s="21">
        <v>0</v>
      </c>
      <c r="L26" s="21">
        <v>0</v>
      </c>
      <c r="M26" s="21">
        <v>0</v>
      </c>
      <c r="N26" s="41" t="s">
        <v>222</v>
      </c>
      <c r="O26" s="22">
        <v>27</v>
      </c>
      <c r="P26" s="25" t="s">
        <v>194</v>
      </c>
      <c r="Q26" s="24" t="s">
        <v>207</v>
      </c>
    </row>
    <row r="27" spans="1:17" s="14" customFormat="1" ht="22.5" customHeight="1" x14ac:dyDescent="0.3">
      <c r="A27" s="18" t="s">
        <v>133</v>
      </c>
      <c r="B27" s="19" t="s">
        <v>34</v>
      </c>
      <c r="C27" s="20" t="s">
        <v>44</v>
      </c>
      <c r="D27" s="32">
        <f t="shared" si="8"/>
        <v>5000</v>
      </c>
      <c r="E27" s="21">
        <v>2500</v>
      </c>
      <c r="F27" s="21">
        <v>0</v>
      </c>
      <c r="G27" s="21">
        <v>2500</v>
      </c>
      <c r="H27" s="21">
        <v>0</v>
      </c>
      <c r="I27" s="34">
        <f t="shared" si="9"/>
        <v>4050</v>
      </c>
      <c r="J27" s="21">
        <v>125</v>
      </c>
      <c r="K27" s="21">
        <v>1900</v>
      </c>
      <c r="L27" s="21">
        <v>2025</v>
      </c>
      <c r="M27" s="21">
        <v>0</v>
      </c>
      <c r="N27" s="41">
        <f t="shared" si="7"/>
        <v>81</v>
      </c>
      <c r="O27" s="17">
        <v>55</v>
      </c>
      <c r="P27" s="25" t="s">
        <v>194</v>
      </c>
      <c r="Q27" s="24" t="s">
        <v>207</v>
      </c>
    </row>
    <row r="28" spans="1:17" ht="22.5" customHeight="1" x14ac:dyDescent="0.3">
      <c r="A28" s="18" t="s">
        <v>134</v>
      </c>
      <c r="B28" s="19" t="s">
        <v>35</v>
      </c>
      <c r="C28" s="20" t="s">
        <v>44</v>
      </c>
      <c r="D28" s="32">
        <f t="shared" si="8"/>
        <v>175</v>
      </c>
      <c r="E28" s="21">
        <v>0</v>
      </c>
      <c r="F28" s="21">
        <v>70</v>
      </c>
      <c r="G28" s="21">
        <v>105</v>
      </c>
      <c r="H28" s="21">
        <v>0</v>
      </c>
      <c r="I28" s="34">
        <f t="shared" si="9"/>
        <v>161</v>
      </c>
      <c r="J28" s="21">
        <v>0</v>
      </c>
      <c r="K28" s="21">
        <v>64</v>
      </c>
      <c r="L28" s="21">
        <v>97</v>
      </c>
      <c r="M28" s="21">
        <v>0</v>
      </c>
      <c r="N28" s="41">
        <f t="shared" si="7"/>
        <v>92</v>
      </c>
      <c r="O28" s="22">
        <v>100</v>
      </c>
      <c r="P28" s="23" t="s">
        <v>192</v>
      </c>
      <c r="Q28" s="24" t="s">
        <v>207</v>
      </c>
    </row>
    <row r="29" spans="1:17" ht="22.5" customHeight="1" x14ac:dyDescent="0.3">
      <c r="A29" s="18" t="s">
        <v>135</v>
      </c>
      <c r="B29" s="19" t="s">
        <v>36</v>
      </c>
      <c r="C29" s="20" t="s">
        <v>44</v>
      </c>
      <c r="D29" s="32">
        <f t="shared" si="8"/>
        <v>4149</v>
      </c>
      <c r="E29" s="21">
        <v>0</v>
      </c>
      <c r="F29" s="21">
        <v>0</v>
      </c>
      <c r="G29" s="21">
        <v>4149</v>
      </c>
      <c r="H29" s="21">
        <v>0</v>
      </c>
      <c r="I29" s="34">
        <f t="shared" si="9"/>
        <v>4775</v>
      </c>
      <c r="J29" s="21">
        <v>362</v>
      </c>
      <c r="K29" s="21">
        <v>250</v>
      </c>
      <c r="L29" s="21">
        <v>4163</v>
      </c>
      <c r="M29" s="21">
        <v>0</v>
      </c>
      <c r="N29" s="41">
        <f t="shared" si="7"/>
        <v>115.0879730055435</v>
      </c>
      <c r="O29" s="22">
        <v>100</v>
      </c>
      <c r="P29" s="23" t="s">
        <v>192</v>
      </c>
      <c r="Q29" s="24" t="s">
        <v>211</v>
      </c>
    </row>
    <row r="30" spans="1:17" ht="22.5" customHeight="1" x14ac:dyDescent="0.3">
      <c r="A30" s="18" t="s">
        <v>136</v>
      </c>
      <c r="B30" s="19" t="s">
        <v>37</v>
      </c>
      <c r="C30" s="20" t="s">
        <v>45</v>
      </c>
      <c r="D30" s="32">
        <f t="shared" si="8"/>
        <v>0</v>
      </c>
      <c r="E30" s="21">
        <v>0</v>
      </c>
      <c r="F30" s="21">
        <v>0</v>
      </c>
      <c r="G30" s="21">
        <v>0</v>
      </c>
      <c r="H30" s="21">
        <v>0</v>
      </c>
      <c r="I30" s="34">
        <f t="shared" si="9"/>
        <v>0</v>
      </c>
      <c r="J30" s="21">
        <v>0</v>
      </c>
      <c r="K30" s="21">
        <v>0</v>
      </c>
      <c r="L30" s="21">
        <v>0</v>
      </c>
      <c r="M30" s="21">
        <v>0</v>
      </c>
      <c r="N30" s="41" t="s">
        <v>222</v>
      </c>
      <c r="O30" s="22">
        <v>100</v>
      </c>
      <c r="P30" s="23" t="s">
        <v>192</v>
      </c>
      <c r="Q30" s="24" t="s">
        <v>211</v>
      </c>
    </row>
    <row r="31" spans="1:17" ht="22.5" customHeight="1" x14ac:dyDescent="0.3">
      <c r="A31" s="18" t="s">
        <v>137</v>
      </c>
      <c r="B31" s="19" t="s">
        <v>38</v>
      </c>
      <c r="C31" s="20" t="s">
        <v>39</v>
      </c>
      <c r="D31" s="32">
        <f t="shared" si="8"/>
        <v>24</v>
      </c>
      <c r="E31" s="21">
        <v>0</v>
      </c>
      <c r="F31" s="21">
        <v>0</v>
      </c>
      <c r="G31" s="21">
        <v>24</v>
      </c>
      <c r="H31" s="21">
        <v>0</v>
      </c>
      <c r="I31" s="34">
        <f t="shared" si="9"/>
        <v>5</v>
      </c>
      <c r="J31" s="21">
        <v>0</v>
      </c>
      <c r="K31" s="21">
        <v>0</v>
      </c>
      <c r="L31" s="21">
        <v>5</v>
      </c>
      <c r="M31" s="21">
        <v>0</v>
      </c>
      <c r="N31" s="41">
        <f t="shared" si="7"/>
        <v>20.833333333333336</v>
      </c>
      <c r="O31" s="22">
        <v>100</v>
      </c>
      <c r="P31" s="26" t="s">
        <v>191</v>
      </c>
      <c r="Q31" s="24" t="s">
        <v>203</v>
      </c>
    </row>
    <row r="32" spans="1:17" ht="22.5" customHeight="1" x14ac:dyDescent="0.3">
      <c r="A32" s="18" t="s">
        <v>138</v>
      </c>
      <c r="B32" s="19" t="s">
        <v>40</v>
      </c>
      <c r="C32" s="20" t="s">
        <v>39</v>
      </c>
      <c r="D32" s="32">
        <f t="shared" si="8"/>
        <v>950</v>
      </c>
      <c r="E32" s="21">
        <v>0</v>
      </c>
      <c r="F32" s="21">
        <v>0</v>
      </c>
      <c r="G32" s="21">
        <v>950</v>
      </c>
      <c r="H32" s="21">
        <v>0</v>
      </c>
      <c r="I32" s="34">
        <f t="shared" si="9"/>
        <v>1175</v>
      </c>
      <c r="J32" s="21">
        <v>0</v>
      </c>
      <c r="K32" s="21">
        <v>0</v>
      </c>
      <c r="L32" s="21">
        <v>1175</v>
      </c>
      <c r="M32" s="21">
        <v>0</v>
      </c>
      <c r="N32" s="41">
        <f t="shared" si="7"/>
        <v>123.68421052631579</v>
      </c>
      <c r="O32" s="22">
        <v>100</v>
      </c>
      <c r="P32" s="23" t="s">
        <v>192</v>
      </c>
      <c r="Q32" s="24" t="s">
        <v>203</v>
      </c>
    </row>
    <row r="33" spans="1:19" ht="22.5" customHeight="1" x14ac:dyDescent="0.3">
      <c r="A33" s="18" t="s">
        <v>139</v>
      </c>
      <c r="B33" s="19" t="s">
        <v>101</v>
      </c>
      <c r="C33" s="20" t="s">
        <v>39</v>
      </c>
      <c r="D33" s="32">
        <f t="shared" si="8"/>
        <v>2000</v>
      </c>
      <c r="E33" s="21">
        <v>0</v>
      </c>
      <c r="F33" s="21">
        <v>0</v>
      </c>
      <c r="G33" s="21">
        <v>2000</v>
      </c>
      <c r="H33" s="21">
        <v>0</v>
      </c>
      <c r="I33" s="34">
        <f t="shared" si="9"/>
        <v>2200</v>
      </c>
      <c r="J33" s="21">
        <v>0</v>
      </c>
      <c r="K33" s="21">
        <v>0</v>
      </c>
      <c r="L33" s="21">
        <v>2200</v>
      </c>
      <c r="M33" s="21">
        <v>0</v>
      </c>
      <c r="N33" s="41">
        <f t="shared" si="7"/>
        <v>110.00000000000001</v>
      </c>
      <c r="O33" s="22">
        <v>100</v>
      </c>
      <c r="P33" s="23" t="s">
        <v>192</v>
      </c>
      <c r="Q33" s="24" t="s">
        <v>203</v>
      </c>
    </row>
    <row r="34" spans="1:19" ht="22.5" customHeight="1" x14ac:dyDescent="0.3">
      <c r="A34" s="18" t="s">
        <v>140</v>
      </c>
      <c r="B34" s="19" t="s">
        <v>41</v>
      </c>
      <c r="C34" s="20" t="s">
        <v>39</v>
      </c>
      <c r="D34" s="32">
        <f t="shared" si="8"/>
        <v>2000</v>
      </c>
      <c r="E34" s="21">
        <v>0</v>
      </c>
      <c r="F34" s="21">
        <v>0</v>
      </c>
      <c r="G34" s="21">
        <v>2000</v>
      </c>
      <c r="H34" s="21">
        <v>0</v>
      </c>
      <c r="I34" s="34">
        <f t="shared" si="9"/>
        <v>1500</v>
      </c>
      <c r="J34" s="21">
        <v>0</v>
      </c>
      <c r="K34" s="21">
        <v>0</v>
      </c>
      <c r="L34" s="21">
        <v>1500</v>
      </c>
      <c r="M34" s="21">
        <v>0</v>
      </c>
      <c r="N34" s="41">
        <f t="shared" si="7"/>
        <v>75</v>
      </c>
      <c r="O34" s="22">
        <v>100</v>
      </c>
      <c r="P34" s="23" t="s">
        <v>192</v>
      </c>
      <c r="Q34" s="24" t="s">
        <v>203</v>
      </c>
    </row>
    <row r="35" spans="1:19" ht="22.5" customHeight="1" x14ac:dyDescent="0.3">
      <c r="A35" s="18" t="s">
        <v>141</v>
      </c>
      <c r="B35" s="19" t="s">
        <v>42</v>
      </c>
      <c r="C35" s="20" t="s">
        <v>39</v>
      </c>
      <c r="D35" s="32">
        <f t="shared" si="8"/>
        <v>220</v>
      </c>
      <c r="E35" s="21">
        <v>0</v>
      </c>
      <c r="F35" s="21">
        <v>0</v>
      </c>
      <c r="G35" s="21">
        <v>220</v>
      </c>
      <c r="H35" s="21">
        <v>0</v>
      </c>
      <c r="I35" s="34">
        <f t="shared" si="9"/>
        <v>173</v>
      </c>
      <c r="J35" s="21">
        <v>0</v>
      </c>
      <c r="K35" s="21">
        <v>0</v>
      </c>
      <c r="L35" s="21">
        <v>173</v>
      </c>
      <c r="M35" s="21">
        <v>0</v>
      </c>
      <c r="N35" s="41">
        <f t="shared" si="7"/>
        <v>78.63636363636364</v>
      </c>
      <c r="O35" s="22">
        <v>100</v>
      </c>
      <c r="P35" s="23" t="s">
        <v>192</v>
      </c>
      <c r="Q35" s="24" t="s">
        <v>203</v>
      </c>
    </row>
    <row r="36" spans="1:19" ht="22.5" customHeight="1" x14ac:dyDescent="0.3">
      <c r="A36" s="18" t="s">
        <v>142</v>
      </c>
      <c r="B36" s="19" t="s">
        <v>102</v>
      </c>
      <c r="C36" s="20" t="s">
        <v>39</v>
      </c>
      <c r="D36" s="32">
        <f t="shared" si="8"/>
        <v>2100</v>
      </c>
      <c r="E36" s="21">
        <v>0</v>
      </c>
      <c r="F36" s="21">
        <v>0</v>
      </c>
      <c r="G36" s="21">
        <v>2100</v>
      </c>
      <c r="H36" s="21">
        <v>0</v>
      </c>
      <c r="I36" s="34">
        <f t="shared" si="9"/>
        <v>1740</v>
      </c>
      <c r="J36" s="21">
        <v>0</v>
      </c>
      <c r="K36" s="21">
        <v>0</v>
      </c>
      <c r="L36" s="21">
        <v>1740</v>
      </c>
      <c r="M36" s="21">
        <v>0</v>
      </c>
      <c r="N36" s="41">
        <f t="shared" si="7"/>
        <v>82.857142857142861</v>
      </c>
      <c r="O36" s="22">
        <v>100</v>
      </c>
      <c r="P36" s="23" t="s">
        <v>192</v>
      </c>
      <c r="Q36" s="24" t="s">
        <v>203</v>
      </c>
    </row>
    <row r="37" spans="1:19" ht="22.5" customHeight="1" x14ac:dyDescent="0.3">
      <c r="A37" s="18" t="s">
        <v>143</v>
      </c>
      <c r="B37" s="19" t="s">
        <v>43</v>
      </c>
      <c r="C37" s="20" t="s">
        <v>39</v>
      </c>
      <c r="D37" s="32">
        <f t="shared" si="8"/>
        <v>2700</v>
      </c>
      <c r="E37" s="21">
        <v>0</v>
      </c>
      <c r="F37" s="21">
        <v>0</v>
      </c>
      <c r="G37" s="21">
        <v>2700</v>
      </c>
      <c r="H37" s="21">
        <v>0</v>
      </c>
      <c r="I37" s="34">
        <f t="shared" si="9"/>
        <v>3960</v>
      </c>
      <c r="J37" s="21">
        <v>3128</v>
      </c>
      <c r="K37" s="21">
        <v>353</v>
      </c>
      <c r="L37" s="21">
        <v>479</v>
      </c>
      <c r="M37" s="21">
        <v>0</v>
      </c>
      <c r="N37" s="41">
        <f t="shared" si="7"/>
        <v>146.66666666666666</v>
      </c>
      <c r="O37" s="22">
        <v>100</v>
      </c>
      <c r="P37" s="23" t="s">
        <v>192</v>
      </c>
      <c r="Q37" s="24" t="s">
        <v>203</v>
      </c>
      <c r="S37" s="13"/>
    </row>
    <row r="38" spans="1:19" ht="22.5" customHeight="1" x14ac:dyDescent="0.3">
      <c r="A38" s="18" t="s">
        <v>144</v>
      </c>
      <c r="B38" s="19" t="s">
        <v>103</v>
      </c>
      <c r="C38" s="20" t="s">
        <v>39</v>
      </c>
      <c r="D38" s="32">
        <f t="shared" si="8"/>
        <v>905</v>
      </c>
      <c r="E38" s="21">
        <v>565</v>
      </c>
      <c r="F38" s="21">
        <v>85</v>
      </c>
      <c r="G38" s="21">
        <v>255</v>
      </c>
      <c r="H38" s="21">
        <v>0</v>
      </c>
      <c r="I38" s="34">
        <f t="shared" si="9"/>
        <v>683</v>
      </c>
      <c r="J38" s="21">
        <v>314</v>
      </c>
      <c r="K38" s="21">
        <v>28</v>
      </c>
      <c r="L38" s="21">
        <v>341</v>
      </c>
      <c r="M38" s="21">
        <v>0</v>
      </c>
      <c r="N38" s="41">
        <f t="shared" si="7"/>
        <v>75.469613259668506</v>
      </c>
      <c r="O38" s="17">
        <v>76</v>
      </c>
      <c r="P38" s="25" t="s">
        <v>194</v>
      </c>
      <c r="Q38" s="24" t="s">
        <v>203</v>
      </c>
    </row>
    <row r="39" spans="1:19" ht="22.5" customHeight="1" x14ac:dyDescent="0.3">
      <c r="A39" s="18" t="s">
        <v>145</v>
      </c>
      <c r="B39" s="19" t="s">
        <v>46</v>
      </c>
      <c r="C39" s="20" t="s">
        <v>39</v>
      </c>
      <c r="D39" s="32">
        <f t="shared" si="8"/>
        <v>26</v>
      </c>
      <c r="E39" s="21">
        <v>0</v>
      </c>
      <c r="F39" s="21">
        <v>0</v>
      </c>
      <c r="G39" s="21">
        <v>26</v>
      </c>
      <c r="H39" s="21">
        <v>0</v>
      </c>
      <c r="I39" s="34">
        <f t="shared" si="9"/>
        <v>15</v>
      </c>
      <c r="J39" s="21">
        <v>0</v>
      </c>
      <c r="K39" s="21">
        <v>0</v>
      </c>
      <c r="L39" s="21">
        <v>15</v>
      </c>
      <c r="M39" s="21">
        <v>0</v>
      </c>
      <c r="N39" s="41">
        <f t="shared" si="7"/>
        <v>57.692307692307686</v>
      </c>
      <c r="O39" s="22">
        <v>100</v>
      </c>
      <c r="P39" s="23" t="s">
        <v>192</v>
      </c>
      <c r="Q39" s="24" t="s">
        <v>203</v>
      </c>
      <c r="S39" s="13"/>
    </row>
    <row r="40" spans="1:19" s="14" customFormat="1" ht="22.5" customHeight="1" x14ac:dyDescent="0.3">
      <c r="A40" s="18" t="s">
        <v>146</v>
      </c>
      <c r="B40" s="19" t="s">
        <v>47</v>
      </c>
      <c r="C40" s="20" t="s">
        <v>39</v>
      </c>
      <c r="D40" s="32">
        <f t="shared" si="8"/>
        <v>3800</v>
      </c>
      <c r="E40" s="21">
        <v>0</v>
      </c>
      <c r="F40" s="21">
        <v>0</v>
      </c>
      <c r="G40" s="21">
        <v>3800</v>
      </c>
      <c r="H40" s="21">
        <v>0</v>
      </c>
      <c r="I40" s="34">
        <f t="shared" si="9"/>
        <v>2800</v>
      </c>
      <c r="J40" s="21">
        <v>0</v>
      </c>
      <c r="K40" s="21">
        <v>0</v>
      </c>
      <c r="L40" s="21">
        <v>2800</v>
      </c>
      <c r="M40" s="21">
        <v>0</v>
      </c>
      <c r="N40" s="41">
        <f t="shared" si="7"/>
        <v>73.68421052631578</v>
      </c>
      <c r="O40" s="17">
        <v>65</v>
      </c>
      <c r="P40" s="25" t="s">
        <v>194</v>
      </c>
      <c r="Q40" s="24" t="s">
        <v>205</v>
      </c>
    </row>
    <row r="41" spans="1:19" ht="22.5" customHeight="1" x14ac:dyDescent="0.3">
      <c r="A41" s="18" t="s">
        <v>147</v>
      </c>
      <c r="B41" s="19" t="s">
        <v>48</v>
      </c>
      <c r="C41" s="20" t="s">
        <v>59</v>
      </c>
      <c r="D41" s="32">
        <f t="shared" si="8"/>
        <v>150</v>
      </c>
      <c r="E41" s="21">
        <v>0</v>
      </c>
      <c r="F41" s="21">
        <v>0</v>
      </c>
      <c r="G41" s="21">
        <v>150</v>
      </c>
      <c r="H41" s="21">
        <v>0</v>
      </c>
      <c r="I41" s="34">
        <f t="shared" si="9"/>
        <v>80</v>
      </c>
      <c r="J41" s="21">
        <v>0</v>
      </c>
      <c r="K41" s="21">
        <v>0</v>
      </c>
      <c r="L41" s="21">
        <v>80</v>
      </c>
      <c r="M41" s="21">
        <v>0</v>
      </c>
      <c r="N41" s="41">
        <f t="shared" si="7"/>
        <v>53.333333333333336</v>
      </c>
      <c r="O41" s="17">
        <v>35</v>
      </c>
      <c r="P41" s="25" t="s">
        <v>194</v>
      </c>
      <c r="Q41" s="24" t="s">
        <v>206</v>
      </c>
    </row>
    <row r="42" spans="1:19" ht="22.5" customHeight="1" x14ac:dyDescent="0.3">
      <c r="A42" s="18" t="s">
        <v>148</v>
      </c>
      <c r="B42" s="19" t="s">
        <v>104</v>
      </c>
      <c r="C42" s="20" t="s">
        <v>59</v>
      </c>
      <c r="D42" s="32">
        <f t="shared" si="8"/>
        <v>14000</v>
      </c>
      <c r="E42" s="21">
        <v>7000</v>
      </c>
      <c r="F42" s="21">
        <v>2100</v>
      </c>
      <c r="G42" s="21">
        <v>4900</v>
      </c>
      <c r="H42" s="21">
        <v>0</v>
      </c>
      <c r="I42" s="34">
        <f t="shared" si="9"/>
        <v>5920</v>
      </c>
      <c r="J42" s="21">
        <v>2960</v>
      </c>
      <c r="K42" s="21">
        <v>888</v>
      </c>
      <c r="L42" s="21">
        <v>2072</v>
      </c>
      <c r="M42" s="21">
        <v>0</v>
      </c>
      <c r="N42" s="41">
        <f t="shared" si="7"/>
        <v>42.285714285714285</v>
      </c>
      <c r="O42" s="17">
        <v>20</v>
      </c>
      <c r="P42" s="25" t="s">
        <v>194</v>
      </c>
      <c r="Q42" s="24" t="s">
        <v>206</v>
      </c>
    </row>
    <row r="43" spans="1:19" ht="22.5" customHeight="1" x14ac:dyDescent="0.3">
      <c r="A43" s="18" t="s">
        <v>149</v>
      </c>
      <c r="B43" s="19" t="s">
        <v>49</v>
      </c>
      <c r="C43" s="20" t="s">
        <v>59</v>
      </c>
      <c r="D43" s="32">
        <f t="shared" si="8"/>
        <v>7618</v>
      </c>
      <c r="E43" s="21">
        <v>3809</v>
      </c>
      <c r="F43" s="21">
        <v>0</v>
      </c>
      <c r="G43" s="21">
        <v>3809</v>
      </c>
      <c r="H43" s="21">
        <v>0</v>
      </c>
      <c r="I43" s="34">
        <f t="shared" si="9"/>
        <v>1420</v>
      </c>
      <c r="J43" s="21">
        <v>186</v>
      </c>
      <c r="K43" s="21">
        <v>0</v>
      </c>
      <c r="L43" s="21">
        <v>1234</v>
      </c>
      <c r="M43" s="21">
        <v>0</v>
      </c>
      <c r="N43" s="41">
        <f t="shared" si="7"/>
        <v>18.640063008663692</v>
      </c>
      <c r="O43" s="22">
        <v>15</v>
      </c>
      <c r="P43" s="25" t="s">
        <v>194</v>
      </c>
      <c r="Q43" s="24" t="s">
        <v>206</v>
      </c>
    </row>
    <row r="44" spans="1:19" ht="22.5" customHeight="1" x14ac:dyDescent="0.3">
      <c r="A44" s="18" t="s">
        <v>150</v>
      </c>
      <c r="B44" s="19" t="s">
        <v>50</v>
      </c>
      <c r="C44" s="20" t="s">
        <v>59</v>
      </c>
      <c r="D44" s="32">
        <f t="shared" si="8"/>
        <v>350</v>
      </c>
      <c r="E44" s="21">
        <v>140</v>
      </c>
      <c r="F44" s="21">
        <v>0</v>
      </c>
      <c r="G44" s="21">
        <v>210</v>
      </c>
      <c r="H44" s="21">
        <v>0</v>
      </c>
      <c r="I44" s="34">
        <f t="shared" si="9"/>
        <v>291</v>
      </c>
      <c r="J44" s="21">
        <v>140</v>
      </c>
      <c r="K44" s="21">
        <v>0</v>
      </c>
      <c r="L44" s="21">
        <v>151</v>
      </c>
      <c r="M44" s="21">
        <v>0</v>
      </c>
      <c r="N44" s="41">
        <f t="shared" si="7"/>
        <v>83.142857142857139</v>
      </c>
      <c r="O44" s="22">
        <v>100</v>
      </c>
      <c r="P44" s="25" t="s">
        <v>191</v>
      </c>
      <c r="Q44" s="24" t="s">
        <v>206</v>
      </c>
    </row>
    <row r="45" spans="1:19" ht="22.5" customHeight="1" x14ac:dyDescent="0.3">
      <c r="A45" s="18" t="s">
        <v>151</v>
      </c>
      <c r="B45" s="19" t="s">
        <v>220</v>
      </c>
      <c r="C45" s="20" t="s">
        <v>51</v>
      </c>
      <c r="D45" s="32">
        <f t="shared" si="8"/>
        <v>7000</v>
      </c>
      <c r="E45" s="21">
        <v>3500</v>
      </c>
      <c r="F45" s="21">
        <v>315</v>
      </c>
      <c r="G45" s="21">
        <v>735</v>
      </c>
      <c r="H45" s="21">
        <v>2450</v>
      </c>
      <c r="I45" s="34">
        <f t="shared" si="9"/>
        <v>6998</v>
      </c>
      <c r="J45" s="21">
        <v>200</v>
      </c>
      <c r="K45" s="21">
        <v>3615</v>
      </c>
      <c r="L45" s="21">
        <v>734</v>
      </c>
      <c r="M45" s="21">
        <v>2449</v>
      </c>
      <c r="N45" s="41">
        <f t="shared" si="7"/>
        <v>99.971428571428561</v>
      </c>
      <c r="O45" s="22">
        <v>35</v>
      </c>
      <c r="P45" s="25" t="s">
        <v>194</v>
      </c>
      <c r="Q45" s="24" t="s">
        <v>206</v>
      </c>
    </row>
    <row r="46" spans="1:19" ht="22.5" customHeight="1" x14ac:dyDescent="0.3">
      <c r="A46" s="18" t="s">
        <v>152</v>
      </c>
      <c r="B46" s="19" t="s">
        <v>52</v>
      </c>
      <c r="C46" s="20" t="s">
        <v>51</v>
      </c>
      <c r="D46" s="32">
        <f t="shared" si="8"/>
        <v>4000</v>
      </c>
      <c r="E46" s="21">
        <v>2000</v>
      </c>
      <c r="F46" s="21">
        <v>0</v>
      </c>
      <c r="G46" s="21">
        <v>2000</v>
      </c>
      <c r="H46" s="21">
        <v>0</v>
      </c>
      <c r="I46" s="34">
        <f t="shared" si="9"/>
        <v>4080</v>
      </c>
      <c r="J46" s="21">
        <v>2040</v>
      </c>
      <c r="K46" s="21">
        <v>0</v>
      </c>
      <c r="L46" s="21">
        <v>2040</v>
      </c>
      <c r="M46" s="21">
        <v>0</v>
      </c>
      <c r="N46" s="41">
        <f t="shared" si="7"/>
        <v>102</v>
      </c>
      <c r="O46" s="22">
        <v>100</v>
      </c>
      <c r="P46" s="25" t="s">
        <v>191</v>
      </c>
      <c r="Q46" s="24" t="s">
        <v>206</v>
      </c>
    </row>
    <row r="47" spans="1:19" s="14" customFormat="1" ht="22.5" customHeight="1" x14ac:dyDescent="0.3">
      <c r="A47" s="18" t="s">
        <v>153</v>
      </c>
      <c r="B47" s="19" t="s">
        <v>53</v>
      </c>
      <c r="C47" s="20" t="s">
        <v>60</v>
      </c>
      <c r="D47" s="32">
        <f t="shared" si="8"/>
        <v>3000</v>
      </c>
      <c r="E47" s="21">
        <v>1500</v>
      </c>
      <c r="F47" s="21">
        <v>450</v>
      </c>
      <c r="G47" s="21">
        <v>1050</v>
      </c>
      <c r="H47" s="21">
        <v>0</v>
      </c>
      <c r="I47" s="34">
        <f t="shared" si="9"/>
        <v>2683</v>
      </c>
      <c r="J47" s="21">
        <v>350</v>
      </c>
      <c r="K47" s="21">
        <v>1173</v>
      </c>
      <c r="L47" s="21">
        <v>560</v>
      </c>
      <c r="M47" s="21">
        <v>600</v>
      </c>
      <c r="N47" s="41">
        <f t="shared" si="7"/>
        <v>89.433333333333337</v>
      </c>
      <c r="O47" s="22">
        <v>40</v>
      </c>
      <c r="P47" s="25" t="s">
        <v>194</v>
      </c>
      <c r="Q47" s="24" t="s">
        <v>208</v>
      </c>
    </row>
    <row r="48" spans="1:19" ht="22.5" customHeight="1" x14ac:dyDescent="0.3">
      <c r="A48" s="18" t="s">
        <v>154</v>
      </c>
      <c r="B48" s="19" t="s">
        <v>54</v>
      </c>
      <c r="C48" s="20" t="s">
        <v>60</v>
      </c>
      <c r="D48" s="32">
        <f t="shared" si="8"/>
        <v>26000</v>
      </c>
      <c r="E48" s="21">
        <v>13000</v>
      </c>
      <c r="F48" s="21">
        <v>2100</v>
      </c>
      <c r="G48" s="21">
        <v>10900</v>
      </c>
      <c r="H48" s="21"/>
      <c r="I48" s="34">
        <f t="shared" si="9"/>
        <v>28700</v>
      </c>
      <c r="J48" s="21">
        <v>13000</v>
      </c>
      <c r="K48" s="21">
        <v>2100</v>
      </c>
      <c r="L48" s="21">
        <v>13600</v>
      </c>
      <c r="M48" s="21">
        <v>0</v>
      </c>
      <c r="N48" s="41">
        <f t="shared" si="7"/>
        <v>110.38461538461539</v>
      </c>
      <c r="O48" s="17">
        <v>40</v>
      </c>
      <c r="P48" s="25" t="s">
        <v>194</v>
      </c>
      <c r="Q48" s="24" t="s">
        <v>208</v>
      </c>
    </row>
    <row r="49" spans="1:19" s="14" customFormat="1" ht="22.5" customHeight="1" x14ac:dyDescent="0.3">
      <c r="A49" s="18" t="s">
        <v>155</v>
      </c>
      <c r="B49" s="19" t="s">
        <v>55</v>
      </c>
      <c r="C49" s="20" t="s">
        <v>60</v>
      </c>
      <c r="D49" s="32">
        <f t="shared" si="8"/>
        <v>90</v>
      </c>
      <c r="E49" s="21">
        <v>0</v>
      </c>
      <c r="F49" s="21"/>
      <c r="G49" s="21">
        <v>45</v>
      </c>
      <c r="H49" s="21">
        <v>45</v>
      </c>
      <c r="I49" s="34">
        <f t="shared" si="9"/>
        <v>55</v>
      </c>
      <c r="J49" s="21">
        <v>0</v>
      </c>
      <c r="K49" s="21">
        <v>0</v>
      </c>
      <c r="L49" s="21">
        <v>45</v>
      </c>
      <c r="M49" s="21">
        <v>10</v>
      </c>
      <c r="N49" s="41">
        <f t="shared" si="7"/>
        <v>61.111111111111114</v>
      </c>
      <c r="O49" s="17">
        <v>70</v>
      </c>
      <c r="P49" s="25" t="s">
        <v>194</v>
      </c>
      <c r="Q49" s="24" t="s">
        <v>208</v>
      </c>
    </row>
    <row r="50" spans="1:19" s="14" customFormat="1" ht="22.5" customHeight="1" x14ac:dyDescent="0.3">
      <c r="A50" s="18" t="s">
        <v>156</v>
      </c>
      <c r="B50" s="19" t="s">
        <v>56</v>
      </c>
      <c r="C50" s="20" t="s">
        <v>60</v>
      </c>
      <c r="D50" s="32">
        <f t="shared" si="8"/>
        <v>2140</v>
      </c>
      <c r="E50" s="21">
        <v>1070</v>
      </c>
      <c r="F50" s="21">
        <v>535</v>
      </c>
      <c r="G50" s="21">
        <v>535</v>
      </c>
      <c r="H50" s="21"/>
      <c r="I50" s="34">
        <f t="shared" si="9"/>
        <v>1289</v>
      </c>
      <c r="J50" s="21">
        <v>572</v>
      </c>
      <c r="K50" s="21">
        <v>277</v>
      </c>
      <c r="L50" s="21">
        <v>440</v>
      </c>
      <c r="M50" s="21">
        <v>0</v>
      </c>
      <c r="N50" s="41">
        <f t="shared" si="7"/>
        <v>60.233644859813083</v>
      </c>
      <c r="O50" s="17">
        <v>40</v>
      </c>
      <c r="P50" s="25" t="s">
        <v>194</v>
      </c>
      <c r="Q50" s="24" t="s">
        <v>208</v>
      </c>
    </row>
    <row r="51" spans="1:19" ht="22.5" customHeight="1" x14ac:dyDescent="0.3">
      <c r="A51" s="18" t="s">
        <v>157</v>
      </c>
      <c r="B51" s="19" t="s">
        <v>105</v>
      </c>
      <c r="C51" s="20" t="s">
        <v>61</v>
      </c>
      <c r="D51" s="32">
        <f t="shared" si="8"/>
        <v>4590</v>
      </c>
      <c r="E51" s="21">
        <v>0</v>
      </c>
      <c r="F51" s="21">
        <v>0</v>
      </c>
      <c r="G51" s="21">
        <v>4590</v>
      </c>
      <c r="H51" s="21">
        <v>0</v>
      </c>
      <c r="I51" s="34">
        <f t="shared" si="9"/>
        <v>1386</v>
      </c>
      <c r="J51" s="21">
        <v>0</v>
      </c>
      <c r="K51" s="21">
        <v>0</v>
      </c>
      <c r="L51" s="21">
        <v>1386</v>
      </c>
      <c r="M51" s="21">
        <v>0</v>
      </c>
      <c r="N51" s="41">
        <f t="shared" si="7"/>
        <v>30.196078431372548</v>
      </c>
      <c r="O51" s="22">
        <v>100</v>
      </c>
      <c r="P51" s="23" t="s">
        <v>192</v>
      </c>
      <c r="Q51" s="24" t="s">
        <v>204</v>
      </c>
      <c r="S51" s="13"/>
    </row>
    <row r="52" spans="1:19" ht="22.5" customHeight="1" x14ac:dyDescent="0.3">
      <c r="A52" s="35" t="s">
        <v>158</v>
      </c>
      <c r="B52" s="36" t="s">
        <v>106</v>
      </c>
      <c r="C52" s="20" t="s">
        <v>61</v>
      </c>
      <c r="D52" s="32">
        <f t="shared" ref="D52:D83" si="10">SUM(E52:H52)</f>
        <v>22700</v>
      </c>
      <c r="E52" s="21">
        <v>13050</v>
      </c>
      <c r="F52" s="21">
        <v>2325</v>
      </c>
      <c r="G52" s="21">
        <v>2325</v>
      </c>
      <c r="H52" s="21">
        <v>5000</v>
      </c>
      <c r="I52" s="34">
        <f t="shared" si="9"/>
        <v>756</v>
      </c>
      <c r="J52" s="21">
        <v>756</v>
      </c>
      <c r="K52" s="21">
        <v>0</v>
      </c>
      <c r="L52" s="21">
        <v>0</v>
      </c>
      <c r="M52" s="21">
        <v>0</v>
      </c>
      <c r="N52" s="41">
        <f t="shared" si="7"/>
        <v>3.3303964757709248</v>
      </c>
      <c r="O52" s="22">
        <v>40</v>
      </c>
      <c r="P52" s="25" t="s">
        <v>194</v>
      </c>
      <c r="Q52" s="24" t="s">
        <v>206</v>
      </c>
    </row>
    <row r="53" spans="1:19" s="14" customFormat="1" ht="22.5" customHeight="1" x14ac:dyDescent="0.3">
      <c r="A53" s="18" t="s">
        <v>159</v>
      </c>
      <c r="B53" s="19" t="s">
        <v>57</v>
      </c>
      <c r="C53" s="20" t="s">
        <v>61</v>
      </c>
      <c r="D53" s="32">
        <f t="shared" si="10"/>
        <v>10000</v>
      </c>
      <c r="E53" s="21">
        <v>0</v>
      </c>
      <c r="F53" s="21">
        <v>0</v>
      </c>
      <c r="G53" s="21">
        <v>5000</v>
      </c>
      <c r="H53" s="21">
        <v>5000</v>
      </c>
      <c r="I53" s="34">
        <f t="shared" si="9"/>
        <v>7700</v>
      </c>
      <c r="J53" s="21">
        <v>0</v>
      </c>
      <c r="K53" s="21">
        <v>0</v>
      </c>
      <c r="L53" s="21">
        <v>4700</v>
      </c>
      <c r="M53" s="21">
        <v>3000</v>
      </c>
      <c r="N53" s="41">
        <f t="shared" si="7"/>
        <v>77</v>
      </c>
      <c r="O53" s="17">
        <v>75</v>
      </c>
      <c r="P53" s="25" t="s">
        <v>194</v>
      </c>
      <c r="Q53" s="24" t="s">
        <v>206</v>
      </c>
    </row>
    <row r="54" spans="1:19" s="14" customFormat="1" ht="22.5" customHeight="1" x14ac:dyDescent="0.3">
      <c r="A54" s="18" t="s">
        <v>160</v>
      </c>
      <c r="B54" s="19" t="s">
        <v>58</v>
      </c>
      <c r="C54" s="20" t="s">
        <v>61</v>
      </c>
      <c r="D54" s="32">
        <f t="shared" si="10"/>
        <v>16600</v>
      </c>
      <c r="E54" s="21">
        <v>10000</v>
      </c>
      <c r="F54" s="21">
        <v>660</v>
      </c>
      <c r="G54" s="21">
        <v>5940</v>
      </c>
      <c r="H54" s="21">
        <v>0</v>
      </c>
      <c r="I54" s="34">
        <f t="shared" si="9"/>
        <v>7150</v>
      </c>
      <c r="J54" s="21">
        <v>4110</v>
      </c>
      <c r="K54" s="21">
        <v>685</v>
      </c>
      <c r="L54" s="21">
        <v>2355</v>
      </c>
      <c r="M54" s="21">
        <v>0</v>
      </c>
      <c r="N54" s="41">
        <f t="shared" si="7"/>
        <v>43.07228915662651</v>
      </c>
      <c r="O54" s="17">
        <v>55</v>
      </c>
      <c r="P54" s="25" t="s">
        <v>194</v>
      </c>
      <c r="Q54" s="24" t="s">
        <v>206</v>
      </c>
    </row>
    <row r="55" spans="1:19" s="14" customFormat="1" ht="22.5" customHeight="1" x14ac:dyDescent="0.3">
      <c r="A55" s="18" t="s">
        <v>161</v>
      </c>
      <c r="B55" s="19" t="s">
        <v>62</v>
      </c>
      <c r="C55" s="20" t="s">
        <v>61</v>
      </c>
      <c r="D55" s="32">
        <f t="shared" si="10"/>
        <v>4000</v>
      </c>
      <c r="E55" s="21">
        <v>0</v>
      </c>
      <c r="F55" s="21">
        <v>0</v>
      </c>
      <c r="G55" s="21">
        <v>0</v>
      </c>
      <c r="H55" s="21">
        <v>4000</v>
      </c>
      <c r="I55" s="34">
        <f t="shared" si="9"/>
        <v>3000</v>
      </c>
      <c r="J55" s="21">
        <v>0</v>
      </c>
      <c r="K55" s="21">
        <v>0</v>
      </c>
      <c r="L55" s="21">
        <v>0</v>
      </c>
      <c r="M55" s="21">
        <v>3000</v>
      </c>
      <c r="N55" s="41">
        <f t="shared" si="7"/>
        <v>75</v>
      </c>
      <c r="O55" s="17">
        <v>70</v>
      </c>
      <c r="P55" s="25" t="s">
        <v>194</v>
      </c>
      <c r="Q55" s="24" t="s">
        <v>206</v>
      </c>
    </row>
    <row r="56" spans="1:19" s="14" customFormat="1" ht="22.5" customHeight="1" x14ac:dyDescent="0.3">
      <c r="A56" s="18" t="s">
        <v>162</v>
      </c>
      <c r="B56" s="19" t="s">
        <v>63</v>
      </c>
      <c r="C56" s="20" t="s">
        <v>61</v>
      </c>
      <c r="D56" s="32">
        <f t="shared" si="10"/>
        <v>40000</v>
      </c>
      <c r="E56" s="21">
        <v>0</v>
      </c>
      <c r="F56" s="21">
        <v>0</v>
      </c>
      <c r="G56" s="21">
        <v>6000</v>
      </c>
      <c r="H56" s="21">
        <v>34000</v>
      </c>
      <c r="I56" s="34">
        <f t="shared" si="9"/>
        <v>3400</v>
      </c>
      <c r="J56" s="21">
        <v>0</v>
      </c>
      <c r="K56" s="21">
        <v>0</v>
      </c>
      <c r="L56" s="21">
        <v>3400</v>
      </c>
      <c r="M56" s="21">
        <v>0</v>
      </c>
      <c r="N56" s="41">
        <f t="shared" si="7"/>
        <v>8.5</v>
      </c>
      <c r="O56" s="17">
        <v>55</v>
      </c>
      <c r="P56" s="25" t="s">
        <v>194</v>
      </c>
      <c r="Q56" s="24" t="s">
        <v>206</v>
      </c>
    </row>
    <row r="57" spans="1:19" s="14" customFormat="1" ht="22.5" customHeight="1" x14ac:dyDescent="0.3">
      <c r="A57" s="18" t="s">
        <v>163</v>
      </c>
      <c r="B57" s="19" t="s">
        <v>64</v>
      </c>
      <c r="C57" s="20" t="s">
        <v>61</v>
      </c>
      <c r="D57" s="32">
        <f t="shared" si="10"/>
        <v>8750</v>
      </c>
      <c r="E57" s="21">
        <v>0</v>
      </c>
      <c r="F57" s="21">
        <v>0</v>
      </c>
      <c r="G57" s="21">
        <v>8750</v>
      </c>
      <c r="H57" s="21">
        <v>0</v>
      </c>
      <c r="I57" s="34">
        <f t="shared" si="9"/>
        <v>10200</v>
      </c>
      <c r="J57" s="21">
        <v>0</v>
      </c>
      <c r="K57" s="21">
        <v>0</v>
      </c>
      <c r="L57" s="21">
        <v>10200</v>
      </c>
      <c r="M57" s="21">
        <v>0</v>
      </c>
      <c r="N57" s="41">
        <f t="shared" si="7"/>
        <v>116.57142857142857</v>
      </c>
      <c r="O57" s="17">
        <v>80</v>
      </c>
      <c r="P57" s="25" t="s">
        <v>194</v>
      </c>
      <c r="Q57" s="24" t="s">
        <v>206</v>
      </c>
    </row>
    <row r="58" spans="1:19" ht="22.5" customHeight="1" x14ac:dyDescent="0.3">
      <c r="A58" s="18" t="s">
        <v>165</v>
      </c>
      <c r="B58" s="19" t="s">
        <v>65</v>
      </c>
      <c r="C58" s="20" t="s">
        <v>77</v>
      </c>
      <c r="D58" s="32">
        <f t="shared" si="10"/>
        <v>1800</v>
      </c>
      <c r="E58" s="21">
        <v>442</v>
      </c>
      <c r="F58" s="21">
        <v>22</v>
      </c>
      <c r="G58" s="21">
        <v>1336</v>
      </c>
      <c r="H58" s="21">
        <v>0</v>
      </c>
      <c r="I58" s="34">
        <f t="shared" si="9"/>
        <v>1800</v>
      </c>
      <c r="J58" s="21">
        <v>442</v>
      </c>
      <c r="K58" s="21">
        <v>22</v>
      </c>
      <c r="L58" s="21">
        <v>1336</v>
      </c>
      <c r="M58" s="21">
        <v>0</v>
      </c>
      <c r="N58" s="41">
        <f t="shared" si="7"/>
        <v>100</v>
      </c>
      <c r="O58" s="22">
        <v>100</v>
      </c>
      <c r="P58" s="27" t="s">
        <v>198</v>
      </c>
      <c r="Q58" s="24" t="s">
        <v>204</v>
      </c>
    </row>
    <row r="59" spans="1:19" ht="22.5" customHeight="1" x14ac:dyDescent="0.3">
      <c r="A59" s="18" t="s">
        <v>164</v>
      </c>
      <c r="B59" s="19" t="s">
        <v>107</v>
      </c>
      <c r="C59" s="20" t="s">
        <v>76</v>
      </c>
      <c r="D59" s="32">
        <f t="shared" si="10"/>
        <v>1299</v>
      </c>
      <c r="E59" s="21">
        <v>0</v>
      </c>
      <c r="F59" s="21">
        <v>0</v>
      </c>
      <c r="G59" s="21">
        <v>1299</v>
      </c>
      <c r="H59" s="21">
        <v>0</v>
      </c>
      <c r="I59" s="34">
        <f t="shared" si="9"/>
        <v>1343</v>
      </c>
      <c r="J59" s="21">
        <v>0</v>
      </c>
      <c r="K59" s="21">
        <v>0</v>
      </c>
      <c r="L59" s="21">
        <v>1343</v>
      </c>
      <c r="M59" s="21">
        <v>0</v>
      </c>
      <c r="N59" s="41">
        <f t="shared" si="7"/>
        <v>103.38722093918398</v>
      </c>
      <c r="O59" s="22">
        <v>98</v>
      </c>
      <c r="P59" s="25" t="s">
        <v>194</v>
      </c>
      <c r="Q59" s="24" t="s">
        <v>204</v>
      </c>
    </row>
    <row r="60" spans="1:19" ht="22.5" customHeight="1" x14ac:dyDescent="0.3">
      <c r="A60" s="18" t="s">
        <v>166</v>
      </c>
      <c r="B60" s="19" t="s">
        <v>108</v>
      </c>
      <c r="C60" s="20" t="s">
        <v>78</v>
      </c>
      <c r="D60" s="32">
        <f t="shared" si="10"/>
        <v>52</v>
      </c>
      <c r="E60" s="21">
        <v>0</v>
      </c>
      <c r="F60" s="21">
        <v>0</v>
      </c>
      <c r="G60" s="21">
        <v>52</v>
      </c>
      <c r="H60" s="21">
        <v>0</v>
      </c>
      <c r="I60" s="34">
        <f t="shared" si="9"/>
        <v>31</v>
      </c>
      <c r="J60" s="21">
        <v>0</v>
      </c>
      <c r="K60" s="21">
        <v>0</v>
      </c>
      <c r="L60" s="21">
        <v>31</v>
      </c>
      <c r="M60" s="21">
        <v>0</v>
      </c>
      <c r="N60" s="41">
        <f t="shared" si="7"/>
        <v>59.615384615384613</v>
      </c>
      <c r="O60" s="22">
        <v>100</v>
      </c>
      <c r="P60" s="23" t="s">
        <v>192</v>
      </c>
      <c r="Q60" s="24" t="s">
        <v>204</v>
      </c>
    </row>
    <row r="61" spans="1:19" ht="22.5" customHeight="1" x14ac:dyDescent="0.3">
      <c r="A61" s="18" t="s">
        <v>167</v>
      </c>
      <c r="B61" s="19" t="s">
        <v>109</v>
      </c>
      <c r="C61" s="20" t="s">
        <v>79</v>
      </c>
      <c r="D61" s="32">
        <f t="shared" si="10"/>
        <v>160</v>
      </c>
      <c r="E61" s="21">
        <v>40</v>
      </c>
      <c r="F61" s="21">
        <v>10</v>
      </c>
      <c r="G61" s="21">
        <v>110</v>
      </c>
      <c r="H61" s="21">
        <v>0</v>
      </c>
      <c r="I61" s="34">
        <f t="shared" si="9"/>
        <v>102.7</v>
      </c>
      <c r="J61" s="21">
        <v>58</v>
      </c>
      <c r="K61" s="21">
        <v>18.899999999999999</v>
      </c>
      <c r="L61" s="21">
        <v>25.8</v>
      </c>
      <c r="M61" s="21">
        <v>0</v>
      </c>
      <c r="N61" s="41">
        <f t="shared" si="7"/>
        <v>64.1875</v>
      </c>
      <c r="O61" s="22">
        <v>100</v>
      </c>
      <c r="P61" s="23" t="s">
        <v>192</v>
      </c>
      <c r="Q61" s="24" t="s">
        <v>204</v>
      </c>
      <c r="S61" s="13"/>
    </row>
    <row r="62" spans="1:19" ht="22.5" customHeight="1" x14ac:dyDescent="0.3">
      <c r="A62" s="18" t="s">
        <v>168</v>
      </c>
      <c r="B62" s="19" t="s">
        <v>66</v>
      </c>
      <c r="C62" s="28" t="s">
        <v>67</v>
      </c>
      <c r="D62" s="32">
        <f t="shared" si="10"/>
        <v>9842</v>
      </c>
      <c r="E62" s="21">
        <v>589</v>
      </c>
      <c r="F62" s="21">
        <v>1496</v>
      </c>
      <c r="G62" s="21">
        <v>4900</v>
      </c>
      <c r="H62" s="21">
        <v>2857</v>
      </c>
      <c r="I62" s="34">
        <f t="shared" si="9"/>
        <v>7518</v>
      </c>
      <c r="J62" s="21">
        <v>697</v>
      </c>
      <c r="K62" s="21">
        <v>1157</v>
      </c>
      <c r="L62" s="21">
        <v>3942</v>
      </c>
      <c r="M62" s="21">
        <v>1722</v>
      </c>
      <c r="N62" s="41">
        <f t="shared" si="7"/>
        <v>76.386913229018489</v>
      </c>
      <c r="O62" s="22">
        <v>100</v>
      </c>
      <c r="P62" s="23" t="s">
        <v>192</v>
      </c>
      <c r="Q62" s="24" t="s">
        <v>209</v>
      </c>
    </row>
    <row r="63" spans="1:19" ht="22.5" customHeight="1" x14ac:dyDescent="0.3">
      <c r="A63" s="18" t="s">
        <v>169</v>
      </c>
      <c r="B63" s="19" t="s">
        <v>68</v>
      </c>
      <c r="C63" s="28" t="s">
        <v>67</v>
      </c>
      <c r="D63" s="32">
        <f t="shared" si="10"/>
        <v>2000</v>
      </c>
      <c r="E63" s="21">
        <v>600</v>
      </c>
      <c r="F63" s="21">
        <v>500</v>
      </c>
      <c r="G63" s="21">
        <v>500</v>
      </c>
      <c r="H63" s="21">
        <v>400</v>
      </c>
      <c r="I63" s="34">
        <f t="shared" si="9"/>
        <v>708</v>
      </c>
      <c r="J63" s="21">
        <v>354</v>
      </c>
      <c r="K63" s="21">
        <v>71</v>
      </c>
      <c r="L63" s="21">
        <v>71</v>
      </c>
      <c r="M63" s="21">
        <v>212</v>
      </c>
      <c r="N63" s="41">
        <f t="shared" si="7"/>
        <v>35.4</v>
      </c>
      <c r="O63" s="17">
        <v>85</v>
      </c>
      <c r="P63" s="25" t="s">
        <v>194</v>
      </c>
      <c r="Q63" s="24" t="s">
        <v>209</v>
      </c>
    </row>
    <row r="64" spans="1:19" ht="22.5" customHeight="1" x14ac:dyDescent="0.3">
      <c r="A64" s="18" t="s">
        <v>170</v>
      </c>
      <c r="B64" s="19" t="s">
        <v>69</v>
      </c>
      <c r="C64" s="28" t="s">
        <v>67</v>
      </c>
      <c r="D64" s="32">
        <f t="shared" si="10"/>
        <v>6230</v>
      </c>
      <c r="E64" s="21">
        <v>61</v>
      </c>
      <c r="F64" s="21">
        <v>393</v>
      </c>
      <c r="G64" s="21">
        <v>3259</v>
      </c>
      <c r="H64" s="21">
        <v>2517</v>
      </c>
      <c r="I64" s="34">
        <f t="shared" si="9"/>
        <v>7437</v>
      </c>
      <c r="J64" s="21">
        <v>590</v>
      </c>
      <c r="K64" s="21">
        <v>669</v>
      </c>
      <c r="L64" s="21">
        <v>3055</v>
      </c>
      <c r="M64" s="21">
        <v>3123</v>
      </c>
      <c r="N64" s="41">
        <f t="shared" si="7"/>
        <v>119.37399678972713</v>
      </c>
      <c r="O64" s="22">
        <v>100</v>
      </c>
      <c r="P64" s="23" t="s">
        <v>192</v>
      </c>
      <c r="Q64" s="24" t="s">
        <v>209</v>
      </c>
    </row>
    <row r="65" spans="1:17" ht="22.5" customHeight="1" x14ac:dyDescent="0.3">
      <c r="A65" s="18" t="s">
        <v>171</v>
      </c>
      <c r="B65" s="19" t="s">
        <v>70</v>
      </c>
      <c r="C65" s="28" t="s">
        <v>67</v>
      </c>
      <c r="D65" s="32">
        <f t="shared" si="10"/>
        <v>260</v>
      </c>
      <c r="E65" s="21">
        <v>0</v>
      </c>
      <c r="F65" s="21">
        <v>0</v>
      </c>
      <c r="G65" s="21">
        <v>260</v>
      </c>
      <c r="H65" s="21">
        <v>0</v>
      </c>
      <c r="I65" s="34">
        <f t="shared" si="9"/>
        <v>220</v>
      </c>
      <c r="J65" s="21">
        <v>0</v>
      </c>
      <c r="K65" s="21">
        <v>0</v>
      </c>
      <c r="L65" s="21">
        <v>187</v>
      </c>
      <c r="M65" s="21">
        <v>33</v>
      </c>
      <c r="N65" s="41">
        <f t="shared" si="7"/>
        <v>84.615384615384613</v>
      </c>
      <c r="O65" s="22">
        <v>100</v>
      </c>
      <c r="P65" s="23" t="s">
        <v>192</v>
      </c>
      <c r="Q65" s="24" t="s">
        <v>209</v>
      </c>
    </row>
    <row r="66" spans="1:17" s="14" customFormat="1" ht="22.5" customHeight="1" x14ac:dyDescent="0.3">
      <c r="A66" s="18" t="s">
        <v>172</v>
      </c>
      <c r="B66" s="19" t="s">
        <v>213</v>
      </c>
      <c r="C66" s="28" t="s">
        <v>67</v>
      </c>
      <c r="D66" s="32">
        <f t="shared" si="10"/>
        <v>1600</v>
      </c>
      <c r="E66" s="21">
        <v>0</v>
      </c>
      <c r="F66" s="21">
        <v>208</v>
      </c>
      <c r="G66" s="21">
        <v>592</v>
      </c>
      <c r="H66" s="21">
        <v>800</v>
      </c>
      <c r="I66" s="34">
        <f t="shared" si="9"/>
        <v>2071</v>
      </c>
      <c r="J66" s="21">
        <v>0</v>
      </c>
      <c r="K66" s="21">
        <v>137</v>
      </c>
      <c r="L66" s="21">
        <v>876</v>
      </c>
      <c r="M66" s="21">
        <v>1058</v>
      </c>
      <c r="N66" s="41">
        <f t="shared" si="7"/>
        <v>129.4375</v>
      </c>
      <c r="O66" s="17">
        <v>75</v>
      </c>
      <c r="P66" s="25" t="s">
        <v>193</v>
      </c>
      <c r="Q66" s="24" t="s">
        <v>209</v>
      </c>
    </row>
    <row r="67" spans="1:17" ht="22.5" customHeight="1" x14ac:dyDescent="0.3">
      <c r="A67" s="18" t="s">
        <v>173</v>
      </c>
      <c r="B67" s="19" t="s">
        <v>71</v>
      </c>
      <c r="C67" s="28" t="s">
        <v>67</v>
      </c>
      <c r="D67" s="32">
        <f t="shared" si="10"/>
        <v>1870</v>
      </c>
      <c r="E67" s="21">
        <v>500</v>
      </c>
      <c r="F67" s="21">
        <v>565</v>
      </c>
      <c r="G67" s="21">
        <v>655</v>
      </c>
      <c r="H67" s="21">
        <v>150</v>
      </c>
      <c r="I67" s="34">
        <f t="shared" si="9"/>
        <v>460</v>
      </c>
      <c r="J67" s="21">
        <v>108</v>
      </c>
      <c r="K67" s="21">
        <v>56</v>
      </c>
      <c r="L67" s="21">
        <v>206</v>
      </c>
      <c r="M67" s="21">
        <v>90</v>
      </c>
      <c r="N67" s="41">
        <f t="shared" si="7"/>
        <v>24.598930481283425</v>
      </c>
      <c r="O67" s="22">
        <v>100</v>
      </c>
      <c r="P67" s="23" t="s">
        <v>192</v>
      </c>
      <c r="Q67" s="24" t="s">
        <v>209</v>
      </c>
    </row>
    <row r="68" spans="1:17" ht="22.5" customHeight="1" x14ac:dyDescent="0.3">
      <c r="A68" s="18" t="s">
        <v>72</v>
      </c>
      <c r="B68" s="19" t="s">
        <v>110</v>
      </c>
      <c r="C68" s="28" t="s">
        <v>67</v>
      </c>
      <c r="D68" s="32">
        <f t="shared" si="10"/>
        <v>641</v>
      </c>
      <c r="E68" s="21">
        <v>300</v>
      </c>
      <c r="F68" s="21">
        <v>67</v>
      </c>
      <c r="G68" s="21">
        <v>274</v>
      </c>
      <c r="H68" s="21">
        <v>0</v>
      </c>
      <c r="I68" s="34">
        <f t="shared" si="9"/>
        <v>722</v>
      </c>
      <c r="J68" s="21">
        <v>340</v>
      </c>
      <c r="K68" s="21">
        <v>75</v>
      </c>
      <c r="L68" s="21">
        <v>307</v>
      </c>
      <c r="M68" s="21">
        <v>0</v>
      </c>
      <c r="N68" s="41">
        <f t="shared" si="7"/>
        <v>112.63650546021842</v>
      </c>
      <c r="O68" s="22">
        <v>100</v>
      </c>
      <c r="P68" s="23" t="s">
        <v>192</v>
      </c>
      <c r="Q68" s="24" t="s">
        <v>209</v>
      </c>
    </row>
    <row r="69" spans="1:17" s="14" customFormat="1" ht="22.5" customHeight="1" x14ac:dyDescent="0.3">
      <c r="A69" s="18" t="s">
        <v>73</v>
      </c>
      <c r="B69" s="19" t="s">
        <v>111</v>
      </c>
      <c r="C69" s="20" t="s">
        <v>80</v>
      </c>
      <c r="D69" s="32">
        <f t="shared" si="10"/>
        <v>95</v>
      </c>
      <c r="E69" s="21">
        <v>0</v>
      </c>
      <c r="F69" s="21">
        <v>6</v>
      </c>
      <c r="G69" s="21">
        <v>68</v>
      </c>
      <c r="H69" s="21">
        <v>21</v>
      </c>
      <c r="I69" s="34">
        <f t="shared" si="9"/>
        <v>273.89999999999998</v>
      </c>
      <c r="J69" s="21">
        <v>0</v>
      </c>
      <c r="K69" s="21">
        <v>38.04</v>
      </c>
      <c r="L69" s="21">
        <v>171.96</v>
      </c>
      <c r="M69" s="21">
        <v>63.9</v>
      </c>
      <c r="N69" s="41">
        <f t="shared" si="7"/>
        <v>288.31578947368416</v>
      </c>
      <c r="O69" s="17">
        <v>95</v>
      </c>
      <c r="P69" s="25" t="s">
        <v>194</v>
      </c>
      <c r="Q69" s="24" t="s">
        <v>209</v>
      </c>
    </row>
    <row r="70" spans="1:17" s="14" customFormat="1" ht="22.5" customHeight="1" x14ac:dyDescent="0.3">
      <c r="A70" s="18" t="s">
        <v>174</v>
      </c>
      <c r="B70" s="19" t="s">
        <v>74</v>
      </c>
      <c r="C70" s="20" t="s">
        <v>80</v>
      </c>
      <c r="D70" s="32">
        <f t="shared" si="10"/>
        <v>3020</v>
      </c>
      <c r="E70" s="21">
        <v>410</v>
      </c>
      <c r="F70" s="21">
        <v>80</v>
      </c>
      <c r="G70" s="21">
        <v>2530</v>
      </c>
      <c r="H70" s="21"/>
      <c r="I70" s="34">
        <f t="shared" si="9"/>
        <v>3689</v>
      </c>
      <c r="J70" s="21">
        <v>1500</v>
      </c>
      <c r="K70" s="21">
        <v>0</v>
      </c>
      <c r="L70" s="21">
        <v>1989</v>
      </c>
      <c r="M70" s="21">
        <v>200</v>
      </c>
      <c r="N70" s="41">
        <f t="shared" ref="N70:N86" si="11">(I70/D70)*100</f>
        <v>122.1523178807947</v>
      </c>
      <c r="O70" s="17">
        <v>100</v>
      </c>
      <c r="P70" s="25" t="s">
        <v>192</v>
      </c>
      <c r="Q70" s="24" t="s">
        <v>209</v>
      </c>
    </row>
    <row r="71" spans="1:17" s="14" customFormat="1" ht="22.5" customHeight="1" x14ac:dyDescent="0.3">
      <c r="A71" s="18" t="s">
        <v>175</v>
      </c>
      <c r="B71" s="19" t="s">
        <v>75</v>
      </c>
      <c r="C71" s="20" t="s">
        <v>81</v>
      </c>
      <c r="D71" s="32">
        <f t="shared" si="10"/>
        <v>4000</v>
      </c>
      <c r="E71" s="21">
        <v>2800</v>
      </c>
      <c r="F71" s="21">
        <v>0</v>
      </c>
      <c r="G71" s="21">
        <v>1200</v>
      </c>
      <c r="H71" s="21">
        <v>0</v>
      </c>
      <c r="I71" s="34">
        <f t="shared" si="9"/>
        <v>3312</v>
      </c>
      <c r="J71" s="21">
        <v>2318</v>
      </c>
      <c r="K71" s="21">
        <v>0</v>
      </c>
      <c r="L71" s="21">
        <v>994</v>
      </c>
      <c r="M71" s="21">
        <v>0</v>
      </c>
      <c r="N71" s="41">
        <f t="shared" si="11"/>
        <v>82.8</v>
      </c>
      <c r="O71" s="17">
        <v>38</v>
      </c>
      <c r="P71" s="25" t="s">
        <v>195</v>
      </c>
      <c r="Q71" s="24" t="s">
        <v>206</v>
      </c>
    </row>
    <row r="72" spans="1:17" s="14" customFormat="1" ht="22.5" customHeight="1" x14ac:dyDescent="0.3">
      <c r="A72" s="18" t="s">
        <v>176</v>
      </c>
      <c r="B72" s="19" t="s">
        <v>82</v>
      </c>
      <c r="C72" s="20" t="s">
        <v>81</v>
      </c>
      <c r="D72" s="32">
        <f t="shared" si="10"/>
        <v>3000</v>
      </c>
      <c r="E72" s="21">
        <v>2400</v>
      </c>
      <c r="F72" s="21">
        <v>300</v>
      </c>
      <c r="G72" s="21">
        <v>300</v>
      </c>
      <c r="H72" s="21">
        <v>0</v>
      </c>
      <c r="I72" s="34">
        <f t="shared" si="9"/>
        <v>2499</v>
      </c>
      <c r="J72" s="21">
        <v>500</v>
      </c>
      <c r="K72" s="21">
        <v>1749.5</v>
      </c>
      <c r="L72" s="21">
        <v>249.5</v>
      </c>
      <c r="M72" s="21">
        <v>0</v>
      </c>
      <c r="N72" s="41">
        <f t="shared" si="11"/>
        <v>83.3</v>
      </c>
      <c r="O72" s="17">
        <v>50</v>
      </c>
      <c r="P72" s="25" t="s">
        <v>216</v>
      </c>
      <c r="Q72" s="24" t="s">
        <v>206</v>
      </c>
    </row>
    <row r="73" spans="1:17" ht="22.5" customHeight="1" x14ac:dyDescent="0.3">
      <c r="A73" s="18" t="s">
        <v>177</v>
      </c>
      <c r="B73" s="19" t="s">
        <v>83</v>
      </c>
      <c r="C73" s="20" t="s">
        <v>96</v>
      </c>
      <c r="D73" s="32">
        <f t="shared" si="10"/>
        <v>12633</v>
      </c>
      <c r="E73" s="21">
        <v>5800</v>
      </c>
      <c r="F73" s="21">
        <v>1950</v>
      </c>
      <c r="G73" s="21">
        <v>4883</v>
      </c>
      <c r="H73" s="21">
        <v>0</v>
      </c>
      <c r="I73" s="34">
        <f t="shared" si="9"/>
        <v>2283</v>
      </c>
      <c r="J73" s="21">
        <v>800</v>
      </c>
      <c r="K73" s="21">
        <v>452</v>
      </c>
      <c r="L73" s="21">
        <v>1031</v>
      </c>
      <c r="M73" s="21">
        <v>0</v>
      </c>
      <c r="N73" s="41">
        <f t="shared" si="11"/>
        <v>18.071716931845167</v>
      </c>
      <c r="O73" s="22">
        <v>100</v>
      </c>
      <c r="P73" s="23" t="s">
        <v>192</v>
      </c>
      <c r="Q73" s="24" t="s">
        <v>208</v>
      </c>
    </row>
    <row r="74" spans="1:17" ht="22.5" customHeight="1" x14ac:dyDescent="0.3">
      <c r="A74" s="18" t="s">
        <v>178</v>
      </c>
      <c r="B74" s="19" t="s">
        <v>214</v>
      </c>
      <c r="C74" s="20" t="s">
        <v>81</v>
      </c>
      <c r="D74" s="32">
        <f t="shared" si="10"/>
        <v>2983</v>
      </c>
      <c r="E74" s="21">
        <v>0</v>
      </c>
      <c r="F74" s="21">
        <v>0</v>
      </c>
      <c r="G74" s="21">
        <v>2983</v>
      </c>
      <c r="H74" s="21">
        <v>0</v>
      </c>
      <c r="I74" s="34">
        <f t="shared" si="9"/>
        <v>2080</v>
      </c>
      <c r="J74" s="21">
        <v>0</v>
      </c>
      <c r="K74" s="21">
        <v>0</v>
      </c>
      <c r="L74" s="21">
        <v>2080</v>
      </c>
      <c r="M74" s="21">
        <v>0</v>
      </c>
      <c r="N74" s="41">
        <f t="shared" si="11"/>
        <v>69.728461280590011</v>
      </c>
      <c r="O74" s="22">
        <v>100</v>
      </c>
      <c r="P74" s="23" t="s">
        <v>192</v>
      </c>
      <c r="Q74" s="24" t="s">
        <v>208</v>
      </c>
    </row>
    <row r="75" spans="1:17" s="14" customFormat="1" ht="22.5" customHeight="1" x14ac:dyDescent="0.3">
      <c r="A75" s="35" t="s">
        <v>179</v>
      </c>
      <c r="B75" s="36" t="s">
        <v>84</v>
      </c>
      <c r="C75" s="20" t="s">
        <v>81</v>
      </c>
      <c r="D75" s="32">
        <f t="shared" si="10"/>
        <v>705</v>
      </c>
      <c r="E75" s="21">
        <v>75</v>
      </c>
      <c r="F75" s="21">
        <v>25</v>
      </c>
      <c r="G75" s="21">
        <v>605</v>
      </c>
      <c r="H75" s="21">
        <v>0</v>
      </c>
      <c r="I75" s="34">
        <f t="shared" si="9"/>
        <v>778</v>
      </c>
      <c r="J75" s="21">
        <v>180</v>
      </c>
      <c r="K75" s="21">
        <v>55</v>
      </c>
      <c r="L75" s="21">
        <v>543</v>
      </c>
      <c r="M75" s="21">
        <v>0</v>
      </c>
      <c r="N75" s="41">
        <f t="shared" si="11"/>
        <v>110.35460992907802</v>
      </c>
      <c r="O75" s="22">
        <v>95</v>
      </c>
      <c r="P75" s="25" t="s">
        <v>195</v>
      </c>
      <c r="Q75" s="24" t="s">
        <v>208</v>
      </c>
    </row>
    <row r="76" spans="1:17" ht="22.5" customHeight="1" x14ac:dyDescent="0.3">
      <c r="A76" s="18" t="s">
        <v>180</v>
      </c>
      <c r="B76" s="19" t="s">
        <v>85</v>
      </c>
      <c r="C76" s="20" t="s">
        <v>96</v>
      </c>
      <c r="D76" s="32">
        <f t="shared" si="10"/>
        <v>5463</v>
      </c>
      <c r="E76" s="21">
        <v>0</v>
      </c>
      <c r="F76" s="21">
        <v>0</v>
      </c>
      <c r="G76" s="21">
        <v>5463</v>
      </c>
      <c r="H76" s="21">
        <v>0</v>
      </c>
      <c r="I76" s="34">
        <f t="shared" si="9"/>
        <v>4892</v>
      </c>
      <c r="J76" s="21">
        <v>0</v>
      </c>
      <c r="K76" s="21">
        <v>1026</v>
      </c>
      <c r="L76" s="21">
        <v>3866</v>
      </c>
      <c r="M76" s="21">
        <v>0</v>
      </c>
      <c r="N76" s="41">
        <f t="shared" si="11"/>
        <v>89.547867472084931</v>
      </c>
      <c r="O76" s="22">
        <v>100</v>
      </c>
      <c r="P76" s="23" t="s">
        <v>192</v>
      </c>
      <c r="Q76" s="24" t="s">
        <v>208</v>
      </c>
    </row>
    <row r="77" spans="1:17" s="14" customFormat="1" ht="22.5" customHeight="1" x14ac:dyDescent="0.3">
      <c r="A77" s="18" t="s">
        <v>181</v>
      </c>
      <c r="B77" s="19" t="s">
        <v>86</v>
      </c>
      <c r="C77" s="28" t="s">
        <v>87</v>
      </c>
      <c r="D77" s="32">
        <f t="shared" si="10"/>
        <v>13725</v>
      </c>
      <c r="E77" s="21">
        <v>9608</v>
      </c>
      <c r="F77" s="21">
        <v>128</v>
      </c>
      <c r="G77" s="21">
        <v>283</v>
      </c>
      <c r="H77" s="21">
        <v>3706</v>
      </c>
      <c r="I77" s="34">
        <f t="shared" si="9"/>
        <v>1358</v>
      </c>
      <c r="J77" s="21">
        <v>934</v>
      </c>
      <c r="K77" s="21">
        <v>13</v>
      </c>
      <c r="L77" s="21">
        <v>30</v>
      </c>
      <c r="M77" s="21">
        <v>381</v>
      </c>
      <c r="N77" s="41">
        <f t="shared" si="11"/>
        <v>9.8943533697632056</v>
      </c>
      <c r="O77" s="22">
        <v>45</v>
      </c>
      <c r="P77" s="25" t="s">
        <v>195</v>
      </c>
      <c r="Q77" s="24" t="s">
        <v>206</v>
      </c>
    </row>
    <row r="78" spans="1:17" s="14" customFormat="1" ht="22.5" customHeight="1" x14ac:dyDescent="0.3">
      <c r="A78" s="18" t="s">
        <v>182</v>
      </c>
      <c r="B78" s="19" t="s">
        <v>88</v>
      </c>
      <c r="C78" s="28" t="s">
        <v>87</v>
      </c>
      <c r="D78" s="32">
        <f t="shared" si="10"/>
        <v>11443</v>
      </c>
      <c r="E78" s="21">
        <v>8010</v>
      </c>
      <c r="F78" s="21">
        <v>106</v>
      </c>
      <c r="G78" s="21">
        <v>237</v>
      </c>
      <c r="H78" s="21">
        <v>3090</v>
      </c>
      <c r="I78" s="34">
        <f t="shared" si="9"/>
        <v>979</v>
      </c>
      <c r="J78" s="21">
        <v>685</v>
      </c>
      <c r="K78" s="21">
        <v>9</v>
      </c>
      <c r="L78" s="21">
        <v>20</v>
      </c>
      <c r="M78" s="21">
        <v>265</v>
      </c>
      <c r="N78" s="41">
        <f t="shared" si="11"/>
        <v>8.5554487459582269</v>
      </c>
      <c r="O78" s="22">
        <v>45</v>
      </c>
      <c r="P78" s="25" t="s">
        <v>195</v>
      </c>
      <c r="Q78" s="24" t="s">
        <v>206</v>
      </c>
    </row>
    <row r="79" spans="1:17" s="14" customFormat="1" ht="22.5" customHeight="1" x14ac:dyDescent="0.3">
      <c r="A79" s="18" t="s">
        <v>183</v>
      </c>
      <c r="B79" s="19" t="s">
        <v>89</v>
      </c>
      <c r="C79" s="28" t="s">
        <v>87</v>
      </c>
      <c r="D79" s="32">
        <f t="shared" si="10"/>
        <v>46018</v>
      </c>
      <c r="E79" s="21">
        <v>23009</v>
      </c>
      <c r="F79" s="21">
        <v>690</v>
      </c>
      <c r="G79" s="21">
        <v>1610</v>
      </c>
      <c r="H79" s="21">
        <v>20709</v>
      </c>
      <c r="I79" s="34">
        <f t="shared" si="9"/>
        <v>8520</v>
      </c>
      <c r="J79" s="21">
        <v>4260</v>
      </c>
      <c r="K79" s="21">
        <v>128</v>
      </c>
      <c r="L79" s="21">
        <v>298</v>
      </c>
      <c r="M79" s="21">
        <v>3834</v>
      </c>
      <c r="N79" s="41">
        <f t="shared" si="11"/>
        <v>18.514494328306316</v>
      </c>
      <c r="O79" s="17">
        <v>30</v>
      </c>
      <c r="P79" s="25" t="s">
        <v>195</v>
      </c>
      <c r="Q79" s="24" t="s">
        <v>206</v>
      </c>
    </row>
    <row r="80" spans="1:17" ht="22.5" customHeight="1" x14ac:dyDescent="0.3">
      <c r="A80" s="18" t="s">
        <v>184</v>
      </c>
      <c r="B80" s="19" t="s">
        <v>90</v>
      </c>
      <c r="C80" s="28" t="s">
        <v>196</v>
      </c>
      <c r="D80" s="32">
        <f t="shared" si="10"/>
        <v>520</v>
      </c>
      <c r="E80" s="21">
        <v>0</v>
      </c>
      <c r="F80" s="21">
        <v>0</v>
      </c>
      <c r="G80" s="21">
        <v>520</v>
      </c>
      <c r="H80" s="21">
        <v>0</v>
      </c>
      <c r="I80" s="34">
        <f t="shared" si="9"/>
        <v>483</v>
      </c>
      <c r="J80" s="21">
        <v>0</v>
      </c>
      <c r="K80" s="21">
        <v>0</v>
      </c>
      <c r="L80" s="21">
        <v>483</v>
      </c>
      <c r="M80" s="21">
        <v>0</v>
      </c>
      <c r="N80" s="41">
        <f t="shared" si="11"/>
        <v>92.884615384615387</v>
      </c>
      <c r="O80" s="17">
        <v>80</v>
      </c>
      <c r="P80" s="25" t="s">
        <v>195</v>
      </c>
      <c r="Q80" s="24" t="s">
        <v>212</v>
      </c>
    </row>
    <row r="81" spans="1:17" ht="22.5" customHeight="1" x14ac:dyDescent="0.3">
      <c r="A81" s="18" t="s">
        <v>185</v>
      </c>
      <c r="B81" s="19" t="s">
        <v>91</v>
      </c>
      <c r="C81" s="28" t="s">
        <v>196</v>
      </c>
      <c r="D81" s="32">
        <f t="shared" si="10"/>
        <v>1000</v>
      </c>
      <c r="E81" s="21">
        <v>0</v>
      </c>
      <c r="F81" s="21">
        <v>0</v>
      </c>
      <c r="G81" s="21">
        <v>1000</v>
      </c>
      <c r="H81" s="21">
        <v>0</v>
      </c>
      <c r="I81" s="34">
        <f t="shared" si="9"/>
        <v>600</v>
      </c>
      <c r="J81" s="21">
        <v>0</v>
      </c>
      <c r="K81" s="21">
        <v>0</v>
      </c>
      <c r="L81" s="21">
        <v>600</v>
      </c>
      <c r="M81" s="21">
        <v>0</v>
      </c>
      <c r="N81" s="41">
        <f t="shared" si="11"/>
        <v>60</v>
      </c>
      <c r="O81" s="22">
        <v>70</v>
      </c>
      <c r="P81" s="25" t="s">
        <v>195</v>
      </c>
      <c r="Q81" s="24" t="s">
        <v>212</v>
      </c>
    </row>
    <row r="82" spans="1:17" s="14" customFormat="1" ht="22.5" customHeight="1" x14ac:dyDescent="0.3">
      <c r="A82" s="35" t="s">
        <v>186</v>
      </c>
      <c r="B82" s="36" t="s">
        <v>92</v>
      </c>
      <c r="C82" s="28" t="s">
        <v>196</v>
      </c>
      <c r="D82" s="32">
        <f t="shared" si="10"/>
        <v>12000</v>
      </c>
      <c r="E82" s="21">
        <v>3600</v>
      </c>
      <c r="F82" s="21">
        <v>4200</v>
      </c>
      <c r="G82" s="21">
        <v>4200</v>
      </c>
      <c r="H82" s="21">
        <v>0</v>
      </c>
      <c r="I82" s="34">
        <f t="shared" si="9"/>
        <v>2955</v>
      </c>
      <c r="J82" s="21">
        <v>840</v>
      </c>
      <c r="K82" s="21">
        <v>980</v>
      </c>
      <c r="L82" s="21">
        <v>1135</v>
      </c>
      <c r="M82" s="21">
        <v>0</v>
      </c>
      <c r="N82" s="41">
        <f t="shared" si="11"/>
        <v>24.625</v>
      </c>
      <c r="O82" s="17">
        <v>24</v>
      </c>
      <c r="P82" s="25" t="s">
        <v>195</v>
      </c>
      <c r="Q82" s="24" t="s">
        <v>212</v>
      </c>
    </row>
    <row r="83" spans="1:17" s="14" customFormat="1" ht="22.5" customHeight="1" x14ac:dyDescent="0.3">
      <c r="A83" s="18" t="s">
        <v>187</v>
      </c>
      <c r="B83" s="19" t="s">
        <v>219</v>
      </c>
      <c r="C83" s="28" t="s">
        <v>196</v>
      </c>
      <c r="D83" s="32">
        <f t="shared" si="10"/>
        <v>29230</v>
      </c>
      <c r="E83" s="21">
        <v>7200</v>
      </c>
      <c r="F83" s="21">
        <v>8400</v>
      </c>
      <c r="G83" s="21">
        <v>13630</v>
      </c>
      <c r="H83" s="21">
        <v>0</v>
      </c>
      <c r="I83" s="34">
        <f t="shared" si="9"/>
        <v>230</v>
      </c>
      <c r="J83" s="21">
        <v>0</v>
      </c>
      <c r="K83" s="21">
        <v>0</v>
      </c>
      <c r="L83" s="21">
        <v>230</v>
      </c>
      <c r="M83" s="21">
        <v>0</v>
      </c>
      <c r="N83" s="41">
        <f t="shared" si="11"/>
        <v>0.7868628121792679</v>
      </c>
      <c r="O83" s="22">
        <v>5</v>
      </c>
      <c r="P83" s="25" t="s">
        <v>195</v>
      </c>
      <c r="Q83" s="24" t="s">
        <v>212</v>
      </c>
    </row>
    <row r="84" spans="1:17" s="14" customFormat="1" ht="22.5" customHeight="1" x14ac:dyDescent="0.3">
      <c r="A84" s="18" t="s">
        <v>188</v>
      </c>
      <c r="B84" s="19" t="s">
        <v>93</v>
      </c>
      <c r="C84" s="20" t="s">
        <v>97</v>
      </c>
      <c r="D84" s="32">
        <f t="shared" ref="D84:D86" si="12">SUM(E84:H84)</f>
        <v>0</v>
      </c>
      <c r="E84" s="21">
        <v>0</v>
      </c>
      <c r="F84" s="21">
        <v>0</v>
      </c>
      <c r="G84" s="21">
        <v>0</v>
      </c>
      <c r="H84" s="21">
        <v>0</v>
      </c>
      <c r="I84" s="34">
        <f t="shared" ref="I84:I86" si="13">SUM(J84:M84)</f>
        <v>0</v>
      </c>
      <c r="J84" s="21">
        <v>0</v>
      </c>
      <c r="K84" s="21">
        <v>0</v>
      </c>
      <c r="L84" s="21">
        <v>0</v>
      </c>
      <c r="M84" s="21">
        <v>0</v>
      </c>
      <c r="N84" s="41" t="s">
        <v>222</v>
      </c>
      <c r="O84" s="22">
        <v>60</v>
      </c>
      <c r="P84" s="25" t="s">
        <v>197</v>
      </c>
      <c r="Q84" s="24" t="s">
        <v>203</v>
      </c>
    </row>
    <row r="85" spans="1:17" ht="22.5" customHeight="1" x14ac:dyDescent="0.3">
      <c r="A85" s="18" t="s">
        <v>189</v>
      </c>
      <c r="B85" s="19" t="s">
        <v>94</v>
      </c>
      <c r="C85" s="20" t="s">
        <v>98</v>
      </c>
      <c r="D85" s="32">
        <f t="shared" si="12"/>
        <v>3453</v>
      </c>
      <c r="E85" s="21">
        <v>0</v>
      </c>
      <c r="F85" s="21">
        <v>0</v>
      </c>
      <c r="G85" s="21">
        <v>2753</v>
      </c>
      <c r="H85" s="21">
        <v>700</v>
      </c>
      <c r="I85" s="34">
        <f t="shared" si="13"/>
        <v>2357</v>
      </c>
      <c r="J85" s="21">
        <v>0</v>
      </c>
      <c r="K85" s="21">
        <v>0</v>
      </c>
      <c r="L85" s="21">
        <v>2017</v>
      </c>
      <c r="M85" s="21">
        <v>340</v>
      </c>
      <c r="N85" s="41">
        <f t="shared" si="11"/>
        <v>68.259484506226471</v>
      </c>
      <c r="O85" s="22">
        <v>100</v>
      </c>
      <c r="P85" s="23" t="s">
        <v>192</v>
      </c>
      <c r="Q85" s="24" t="s">
        <v>204</v>
      </c>
    </row>
    <row r="86" spans="1:17" ht="22.5" customHeight="1" x14ac:dyDescent="0.3">
      <c r="A86" s="18" t="s">
        <v>190</v>
      </c>
      <c r="B86" s="19" t="s">
        <v>95</v>
      </c>
      <c r="C86" s="20" t="s">
        <v>97</v>
      </c>
      <c r="D86" s="32">
        <f t="shared" si="12"/>
        <v>864</v>
      </c>
      <c r="E86" s="21">
        <v>0</v>
      </c>
      <c r="F86" s="21">
        <v>0</v>
      </c>
      <c r="G86" s="21">
        <v>864</v>
      </c>
      <c r="H86" s="21">
        <v>0</v>
      </c>
      <c r="I86" s="34">
        <f t="shared" si="13"/>
        <v>444</v>
      </c>
      <c r="J86" s="21">
        <v>0</v>
      </c>
      <c r="K86" s="21">
        <v>0</v>
      </c>
      <c r="L86" s="21">
        <v>444</v>
      </c>
      <c r="M86" s="21">
        <v>0</v>
      </c>
      <c r="N86" s="41">
        <f t="shared" si="11"/>
        <v>51.388888888888886</v>
      </c>
      <c r="O86" s="22">
        <v>100</v>
      </c>
      <c r="P86" s="23" t="s">
        <v>192</v>
      </c>
      <c r="Q86" s="24" t="s">
        <v>204</v>
      </c>
    </row>
    <row r="87" spans="1:17" x14ac:dyDescent="0.3">
      <c r="A87" s="2"/>
      <c r="P87" s="12"/>
    </row>
    <row r="89" spans="1:17" x14ac:dyDescent="0.3">
      <c r="O89" s="15">
        <f>SUM(O6:O86)</f>
        <v>6313</v>
      </c>
    </row>
  </sheetData>
  <autoFilter ref="A5:S86"/>
  <mergeCells count="9">
    <mergeCell ref="P3:P4"/>
    <mergeCell ref="B1:P1"/>
    <mergeCell ref="A3:A4"/>
    <mergeCell ref="C3:C4"/>
    <mergeCell ref="B3:B4"/>
    <mergeCell ref="D3:H3"/>
    <mergeCell ref="O3:O4"/>
    <mergeCell ref="I3:M3"/>
    <mergeCell ref="N3:N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89"/>
  <sheetViews>
    <sheetView tabSelected="1" view="pageBreakPreview" zoomScale="70" zoomScaleNormal="100" zoomScaleSheetLayoutView="70" workbookViewId="0">
      <selection activeCell="B1" sqref="B1:W1"/>
    </sheetView>
  </sheetViews>
  <sheetFormatPr defaultRowHeight="16.5" x14ac:dyDescent="0.3"/>
  <cols>
    <col min="1" max="1" width="7" bestFit="1" customWidth="1"/>
    <col min="2" max="2" width="36.625" bestFit="1" customWidth="1"/>
    <col min="3" max="3" width="21.625" bestFit="1" customWidth="1"/>
    <col min="4" max="4" width="11.375" customWidth="1"/>
    <col min="5" max="20" width="7.875" customWidth="1"/>
    <col min="21" max="22" width="10.5" hidden="1" customWidth="1"/>
    <col min="23" max="23" width="17.125" style="9" customWidth="1"/>
    <col min="24" max="24" width="9" style="9"/>
  </cols>
  <sheetData>
    <row r="1" spans="1:26" ht="38.25" customHeight="1" x14ac:dyDescent="0.3">
      <c r="A1" s="1">
        <v>1</v>
      </c>
      <c r="B1" s="67" t="s">
        <v>240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8"/>
      <c r="Y1" s="11"/>
      <c r="Z1" s="11"/>
    </row>
    <row r="2" spans="1:26" ht="15.75" customHeight="1" x14ac:dyDescent="0.3">
      <c r="A2" s="4"/>
      <c r="B2" s="38"/>
      <c r="C2" s="48"/>
      <c r="D2" s="38"/>
      <c r="E2" s="38"/>
      <c r="F2" s="38"/>
      <c r="G2" s="38"/>
      <c r="H2" s="38"/>
      <c r="I2" s="38"/>
      <c r="J2" s="38"/>
      <c r="K2" s="38"/>
      <c r="L2" s="38"/>
      <c r="M2" s="38"/>
      <c r="N2" s="44"/>
      <c r="O2" s="38"/>
      <c r="P2" s="38"/>
      <c r="Q2" s="38"/>
      <c r="R2" s="38"/>
      <c r="S2" s="38"/>
      <c r="T2" s="38"/>
      <c r="U2" s="38"/>
      <c r="V2" s="38"/>
      <c r="W2" s="46" t="s">
        <v>227</v>
      </c>
      <c r="X2" s="8"/>
      <c r="Y2" s="38"/>
      <c r="Z2" s="38"/>
    </row>
    <row r="3" spans="1:26" ht="16.5" customHeight="1" x14ac:dyDescent="0.3">
      <c r="A3" s="68" t="s">
        <v>200</v>
      </c>
      <c r="B3" s="70" t="s">
        <v>0</v>
      </c>
      <c r="C3" s="68" t="s">
        <v>336</v>
      </c>
      <c r="D3" s="68" t="s">
        <v>201</v>
      </c>
      <c r="E3" s="70" t="s">
        <v>1</v>
      </c>
      <c r="F3" s="70"/>
      <c r="G3" s="70"/>
      <c r="H3" s="70"/>
      <c r="I3" s="70"/>
      <c r="J3" s="72" t="s">
        <v>228</v>
      </c>
      <c r="K3" s="72"/>
      <c r="L3" s="72"/>
      <c r="M3" s="72"/>
      <c r="N3" s="72"/>
      <c r="O3" s="72"/>
      <c r="P3" s="75" t="s">
        <v>229</v>
      </c>
      <c r="Q3" s="75"/>
      <c r="R3" s="75"/>
      <c r="S3" s="75"/>
      <c r="T3" s="75"/>
      <c r="U3" s="73" t="s">
        <v>223</v>
      </c>
      <c r="V3" s="71" t="s">
        <v>225</v>
      </c>
      <c r="W3" s="66" t="s">
        <v>199</v>
      </c>
    </row>
    <row r="4" spans="1:26" ht="16.5" customHeight="1" x14ac:dyDescent="0.3">
      <c r="A4" s="69"/>
      <c r="B4" s="70"/>
      <c r="C4" s="69"/>
      <c r="D4" s="69"/>
      <c r="E4" s="39" t="s">
        <v>2</v>
      </c>
      <c r="F4" s="39" t="s">
        <v>3</v>
      </c>
      <c r="G4" s="39" t="s">
        <v>4</v>
      </c>
      <c r="H4" s="39" t="s">
        <v>5</v>
      </c>
      <c r="I4" s="39" t="s">
        <v>6</v>
      </c>
      <c r="J4" s="40" t="s">
        <v>2</v>
      </c>
      <c r="K4" s="40">
        <v>2018</v>
      </c>
      <c r="L4" s="40">
        <v>2019</v>
      </c>
      <c r="M4" s="40">
        <v>2020</v>
      </c>
      <c r="N4" s="45">
        <v>2021</v>
      </c>
      <c r="O4" s="40" t="s">
        <v>230</v>
      </c>
      <c r="P4" s="43" t="s">
        <v>2</v>
      </c>
      <c r="Q4" s="43">
        <v>2018</v>
      </c>
      <c r="R4" s="43">
        <v>2019</v>
      </c>
      <c r="S4" s="43">
        <v>2020</v>
      </c>
      <c r="T4" s="43" t="s">
        <v>226</v>
      </c>
      <c r="U4" s="74"/>
      <c r="V4" s="71"/>
      <c r="W4" s="66"/>
    </row>
    <row r="5" spans="1:26" ht="22.5" customHeight="1" x14ac:dyDescent="0.3">
      <c r="A5" s="6" t="s">
        <v>7</v>
      </c>
      <c r="B5" s="6" t="s">
        <v>99</v>
      </c>
      <c r="C5" s="64"/>
      <c r="D5" s="6">
        <v>19</v>
      </c>
      <c r="E5" s="31">
        <f t="shared" ref="E5:M5" si="0">SUM(E6:E86)</f>
        <v>434836</v>
      </c>
      <c r="F5" s="7">
        <f t="shared" si="0"/>
        <v>143429</v>
      </c>
      <c r="G5" s="7">
        <f t="shared" si="0"/>
        <v>29970</v>
      </c>
      <c r="H5" s="7">
        <f t="shared" si="0"/>
        <v>175377</v>
      </c>
      <c r="I5" s="7">
        <f t="shared" si="0"/>
        <v>86060</v>
      </c>
      <c r="J5" s="33">
        <f t="shared" si="0"/>
        <v>295074.90000000002</v>
      </c>
      <c r="K5" s="7">
        <f t="shared" si="0"/>
        <v>73820.800000000003</v>
      </c>
      <c r="L5" s="7">
        <f t="shared" si="0"/>
        <v>27508.94</v>
      </c>
      <c r="M5" s="7">
        <f t="shared" si="0"/>
        <v>152848.96000000002</v>
      </c>
      <c r="N5" s="7"/>
      <c r="O5" s="7">
        <f t="shared" ref="O5:T5" si="1">SUM(O6:O86)</f>
        <v>295074.90000000002</v>
      </c>
      <c r="P5" s="42">
        <f t="shared" si="1"/>
        <v>28714</v>
      </c>
      <c r="Q5" s="7">
        <f t="shared" si="1"/>
        <v>51795.199999999997</v>
      </c>
      <c r="R5" s="7">
        <f t="shared" si="1"/>
        <v>72891.399999999994</v>
      </c>
      <c r="S5" s="7">
        <f t="shared" si="1"/>
        <v>84625.7</v>
      </c>
      <c r="T5" s="7">
        <f t="shared" si="1"/>
        <v>57048.6</v>
      </c>
      <c r="U5" s="41">
        <f>(P5/E5)*100</f>
        <v>6.6034091013623524</v>
      </c>
      <c r="V5" s="16">
        <f>(SUM(V6:V86))/81</f>
        <v>77.938271604938265</v>
      </c>
      <c r="W5" s="10"/>
    </row>
    <row r="6" spans="1:26" ht="22.5" customHeight="1" x14ac:dyDescent="0.3">
      <c r="A6" s="54" t="s">
        <v>137</v>
      </c>
      <c r="B6" s="61" t="s">
        <v>241</v>
      </c>
      <c r="C6" s="65" t="s">
        <v>235</v>
      </c>
      <c r="D6" s="62" t="s">
        <v>39</v>
      </c>
      <c r="E6" s="49">
        <f t="shared" ref="E6:E21" si="2">SUM(F6:I6)</f>
        <v>24</v>
      </c>
      <c r="F6" s="50">
        <v>0</v>
      </c>
      <c r="G6" s="50">
        <v>0</v>
      </c>
      <c r="H6" s="50">
        <v>24</v>
      </c>
      <c r="I6" s="50">
        <v>0</v>
      </c>
      <c r="J6" s="51">
        <f t="shared" ref="J6:J21" si="3">SUM(K6:N6)</f>
        <v>13</v>
      </c>
      <c r="K6" s="50">
        <v>0</v>
      </c>
      <c r="L6" s="50">
        <v>0</v>
      </c>
      <c r="M6" s="50">
        <v>13</v>
      </c>
      <c r="N6" s="50">
        <v>0</v>
      </c>
      <c r="O6" s="52">
        <f t="shared" ref="O6:O69" si="4">SUM(P6:T6)</f>
        <v>13</v>
      </c>
      <c r="P6" s="50">
        <v>0</v>
      </c>
      <c r="Q6" s="50">
        <v>5</v>
      </c>
      <c r="R6" s="50">
        <v>4</v>
      </c>
      <c r="S6" s="50">
        <v>2</v>
      </c>
      <c r="T6" s="53">
        <v>2</v>
      </c>
      <c r="U6" s="41">
        <f>(P6/E6)*100</f>
        <v>0</v>
      </c>
      <c r="V6" s="22">
        <v>100</v>
      </c>
      <c r="W6" s="55" t="s">
        <v>198</v>
      </c>
      <c r="X6" s="47"/>
    </row>
    <row r="7" spans="1:26" ht="22.5" customHeight="1" x14ac:dyDescent="0.3">
      <c r="A7" s="54" t="s">
        <v>138</v>
      </c>
      <c r="B7" s="61" t="s">
        <v>242</v>
      </c>
      <c r="C7" s="65" t="s">
        <v>235</v>
      </c>
      <c r="D7" s="62" t="s">
        <v>39</v>
      </c>
      <c r="E7" s="49">
        <f t="shared" si="2"/>
        <v>950</v>
      </c>
      <c r="F7" s="50">
        <v>0</v>
      </c>
      <c r="G7" s="50">
        <v>0</v>
      </c>
      <c r="H7" s="50">
        <v>950</v>
      </c>
      <c r="I7" s="50">
        <v>0</v>
      </c>
      <c r="J7" s="51">
        <f t="shared" si="3"/>
        <v>2150</v>
      </c>
      <c r="K7" s="50">
        <v>0</v>
      </c>
      <c r="L7" s="50">
        <v>0</v>
      </c>
      <c r="M7" s="50">
        <v>2150</v>
      </c>
      <c r="N7" s="50">
        <v>0</v>
      </c>
      <c r="O7" s="52">
        <f t="shared" si="4"/>
        <v>2150</v>
      </c>
      <c r="P7" s="50">
        <v>0</v>
      </c>
      <c r="Q7" s="50">
        <v>200</v>
      </c>
      <c r="R7" s="50">
        <v>555</v>
      </c>
      <c r="S7" s="50">
        <v>705</v>
      </c>
      <c r="T7" s="53">
        <v>690</v>
      </c>
      <c r="U7" s="41">
        <f t="shared" ref="U7:U70" si="5">(P7/E7)*100</f>
        <v>0</v>
      </c>
      <c r="V7" s="22">
        <v>100</v>
      </c>
      <c r="W7" s="56" t="s">
        <v>335</v>
      </c>
      <c r="X7" s="47"/>
    </row>
    <row r="8" spans="1:26" s="14" customFormat="1" ht="22.5" customHeight="1" x14ac:dyDescent="0.3">
      <c r="A8" s="54" t="s">
        <v>139</v>
      </c>
      <c r="B8" s="61" t="s">
        <v>243</v>
      </c>
      <c r="C8" s="65" t="s">
        <v>235</v>
      </c>
      <c r="D8" s="62" t="s">
        <v>39</v>
      </c>
      <c r="E8" s="49">
        <f t="shared" si="2"/>
        <v>2000</v>
      </c>
      <c r="F8" s="50">
        <v>0</v>
      </c>
      <c r="G8" s="50">
        <v>0</v>
      </c>
      <c r="H8" s="50">
        <v>2000</v>
      </c>
      <c r="I8" s="50">
        <v>0</v>
      </c>
      <c r="J8" s="51">
        <f t="shared" si="3"/>
        <v>3200</v>
      </c>
      <c r="K8" s="50">
        <v>0</v>
      </c>
      <c r="L8" s="50">
        <v>0</v>
      </c>
      <c r="M8" s="50">
        <v>3200</v>
      </c>
      <c r="N8" s="50">
        <v>0</v>
      </c>
      <c r="O8" s="52">
        <f t="shared" si="4"/>
        <v>3200</v>
      </c>
      <c r="P8" s="50">
        <v>0</v>
      </c>
      <c r="Q8" s="50">
        <v>800</v>
      </c>
      <c r="R8" s="50">
        <v>1000</v>
      </c>
      <c r="S8" s="50">
        <v>800</v>
      </c>
      <c r="T8" s="53">
        <v>600</v>
      </c>
      <c r="U8" s="41">
        <f t="shared" si="5"/>
        <v>0</v>
      </c>
      <c r="V8" s="22">
        <v>100</v>
      </c>
      <c r="W8" s="57" t="s">
        <v>335</v>
      </c>
      <c r="X8" s="47"/>
      <c r="Y8"/>
      <c r="Z8"/>
    </row>
    <row r="9" spans="1:26" s="14" customFormat="1" ht="22.5" customHeight="1" x14ac:dyDescent="0.3">
      <c r="A9" s="54" t="s">
        <v>140</v>
      </c>
      <c r="B9" s="61" t="s">
        <v>244</v>
      </c>
      <c r="C9" s="65" t="s">
        <v>235</v>
      </c>
      <c r="D9" s="62" t="s">
        <v>39</v>
      </c>
      <c r="E9" s="49">
        <f t="shared" si="2"/>
        <v>2000</v>
      </c>
      <c r="F9" s="50">
        <v>0</v>
      </c>
      <c r="G9" s="50">
        <v>0</v>
      </c>
      <c r="H9" s="50">
        <v>2000</v>
      </c>
      <c r="I9" s="50">
        <v>0</v>
      </c>
      <c r="J9" s="51">
        <f t="shared" si="3"/>
        <v>2000</v>
      </c>
      <c r="K9" s="50">
        <v>0</v>
      </c>
      <c r="L9" s="50">
        <v>0</v>
      </c>
      <c r="M9" s="50">
        <v>2000</v>
      </c>
      <c r="N9" s="50">
        <v>0</v>
      </c>
      <c r="O9" s="52">
        <f t="shared" si="4"/>
        <v>2000</v>
      </c>
      <c r="P9" s="50">
        <v>0</v>
      </c>
      <c r="Q9" s="50">
        <v>500</v>
      </c>
      <c r="R9" s="50">
        <v>500</v>
      </c>
      <c r="S9" s="50">
        <v>500</v>
      </c>
      <c r="T9" s="53">
        <v>500</v>
      </c>
      <c r="U9" s="41">
        <f t="shared" si="5"/>
        <v>0</v>
      </c>
      <c r="V9" s="22">
        <v>100</v>
      </c>
      <c r="W9" s="56" t="s">
        <v>335</v>
      </c>
      <c r="X9" s="47"/>
      <c r="Y9"/>
      <c r="Z9"/>
    </row>
    <row r="10" spans="1:26" ht="22.5" customHeight="1" x14ac:dyDescent="0.3">
      <c r="A10" s="54" t="s">
        <v>141</v>
      </c>
      <c r="B10" s="61" t="s">
        <v>245</v>
      </c>
      <c r="C10" s="65" t="s">
        <v>235</v>
      </c>
      <c r="D10" s="62" t="s">
        <v>39</v>
      </c>
      <c r="E10" s="49">
        <f t="shared" si="2"/>
        <v>220</v>
      </c>
      <c r="F10" s="50">
        <v>0</v>
      </c>
      <c r="G10" s="50">
        <v>0</v>
      </c>
      <c r="H10" s="50">
        <v>220</v>
      </c>
      <c r="I10" s="50">
        <v>0</v>
      </c>
      <c r="J10" s="51">
        <f t="shared" si="3"/>
        <v>291</v>
      </c>
      <c r="K10" s="50">
        <v>0</v>
      </c>
      <c r="L10" s="50">
        <v>0</v>
      </c>
      <c r="M10" s="50">
        <v>291</v>
      </c>
      <c r="N10" s="50">
        <v>0</v>
      </c>
      <c r="O10" s="52">
        <f t="shared" si="4"/>
        <v>291</v>
      </c>
      <c r="P10" s="50">
        <v>20</v>
      </c>
      <c r="Q10" s="50">
        <v>50</v>
      </c>
      <c r="R10" s="50">
        <v>25</v>
      </c>
      <c r="S10" s="50">
        <v>98</v>
      </c>
      <c r="T10" s="53">
        <v>98</v>
      </c>
      <c r="U10" s="41">
        <f t="shared" si="5"/>
        <v>9.0909090909090917</v>
      </c>
      <c r="V10" s="22">
        <v>100</v>
      </c>
      <c r="W10" s="56" t="s">
        <v>335</v>
      </c>
      <c r="X10" s="47"/>
    </row>
    <row r="11" spans="1:26" ht="22.5" customHeight="1" x14ac:dyDescent="0.3">
      <c r="A11" s="54" t="s">
        <v>142</v>
      </c>
      <c r="B11" s="61" t="s">
        <v>246</v>
      </c>
      <c r="C11" s="65" t="s">
        <v>235</v>
      </c>
      <c r="D11" s="62" t="s">
        <v>39</v>
      </c>
      <c r="E11" s="49">
        <f t="shared" si="2"/>
        <v>2100</v>
      </c>
      <c r="F11" s="50">
        <v>0</v>
      </c>
      <c r="G11" s="50">
        <v>0</v>
      </c>
      <c r="H11" s="50">
        <v>2100</v>
      </c>
      <c r="I11" s="50">
        <v>0</v>
      </c>
      <c r="J11" s="51">
        <f t="shared" si="3"/>
        <v>2190</v>
      </c>
      <c r="K11" s="50">
        <v>0</v>
      </c>
      <c r="L11" s="50">
        <v>0</v>
      </c>
      <c r="M11" s="50">
        <v>2190</v>
      </c>
      <c r="N11" s="50">
        <v>0</v>
      </c>
      <c r="O11" s="52">
        <f t="shared" si="4"/>
        <v>2190</v>
      </c>
      <c r="P11" s="50">
        <v>420</v>
      </c>
      <c r="Q11" s="50">
        <v>420</v>
      </c>
      <c r="R11" s="50">
        <v>450</v>
      </c>
      <c r="S11" s="50">
        <v>450</v>
      </c>
      <c r="T11" s="53">
        <v>450</v>
      </c>
      <c r="U11" s="41">
        <f t="shared" si="5"/>
        <v>20</v>
      </c>
      <c r="V11" s="22">
        <v>100</v>
      </c>
      <c r="W11" s="56" t="s">
        <v>335</v>
      </c>
      <c r="X11" s="47"/>
    </row>
    <row r="12" spans="1:26" ht="22.5" customHeight="1" x14ac:dyDescent="0.3">
      <c r="A12" s="54" t="s">
        <v>143</v>
      </c>
      <c r="B12" s="61" t="s">
        <v>247</v>
      </c>
      <c r="C12" s="65" t="s">
        <v>235</v>
      </c>
      <c r="D12" s="62" t="s">
        <v>39</v>
      </c>
      <c r="E12" s="49">
        <f t="shared" si="2"/>
        <v>2700</v>
      </c>
      <c r="F12" s="50">
        <v>0</v>
      </c>
      <c r="G12" s="50">
        <v>0</v>
      </c>
      <c r="H12" s="50">
        <v>2700</v>
      </c>
      <c r="I12" s="50">
        <v>0</v>
      </c>
      <c r="J12" s="51">
        <f t="shared" si="3"/>
        <v>4060</v>
      </c>
      <c r="K12" s="50">
        <v>2568</v>
      </c>
      <c r="L12" s="50">
        <v>607</v>
      </c>
      <c r="M12" s="50">
        <v>885</v>
      </c>
      <c r="N12" s="50">
        <v>0</v>
      </c>
      <c r="O12" s="52">
        <f t="shared" si="4"/>
        <v>4060</v>
      </c>
      <c r="P12" s="50">
        <v>0</v>
      </c>
      <c r="Q12" s="50">
        <v>1600</v>
      </c>
      <c r="R12" s="50">
        <v>1360</v>
      </c>
      <c r="S12" s="50">
        <v>1100</v>
      </c>
      <c r="T12" s="53"/>
      <c r="U12" s="41">
        <f t="shared" si="5"/>
        <v>0</v>
      </c>
      <c r="V12" s="22">
        <v>100</v>
      </c>
      <c r="W12" s="56" t="s">
        <v>335</v>
      </c>
      <c r="X12" s="47"/>
      <c r="Z12" s="13"/>
    </row>
    <row r="13" spans="1:26" s="14" customFormat="1" ht="22.5" customHeight="1" x14ac:dyDescent="0.3">
      <c r="A13" s="54" t="s">
        <v>144</v>
      </c>
      <c r="B13" s="61" t="s">
        <v>248</v>
      </c>
      <c r="C13" s="65" t="s">
        <v>235</v>
      </c>
      <c r="D13" s="62" t="s">
        <v>39</v>
      </c>
      <c r="E13" s="49">
        <f t="shared" si="2"/>
        <v>905</v>
      </c>
      <c r="F13" s="50">
        <v>565</v>
      </c>
      <c r="G13" s="50">
        <v>85</v>
      </c>
      <c r="H13" s="50">
        <v>255</v>
      </c>
      <c r="I13" s="50">
        <v>0</v>
      </c>
      <c r="J13" s="51">
        <f t="shared" si="3"/>
        <v>2197</v>
      </c>
      <c r="K13" s="50">
        <v>327</v>
      </c>
      <c r="L13" s="50">
        <v>48</v>
      </c>
      <c r="M13" s="50">
        <v>678</v>
      </c>
      <c r="N13" s="50">
        <v>1144</v>
      </c>
      <c r="O13" s="52">
        <f t="shared" si="4"/>
        <v>2197</v>
      </c>
      <c r="P13" s="50">
        <v>93</v>
      </c>
      <c r="Q13" s="50">
        <v>325</v>
      </c>
      <c r="R13" s="50">
        <v>1365</v>
      </c>
      <c r="S13" s="50">
        <v>414</v>
      </c>
      <c r="T13" s="53"/>
      <c r="U13" s="41">
        <f t="shared" si="5"/>
        <v>10.276243093922652</v>
      </c>
      <c r="V13" s="17">
        <v>76</v>
      </c>
      <c r="W13" s="56" t="s">
        <v>335</v>
      </c>
      <c r="X13" s="47"/>
      <c r="Y13"/>
      <c r="Z13"/>
    </row>
    <row r="14" spans="1:26" ht="22.5" customHeight="1" x14ac:dyDescent="0.3">
      <c r="A14" s="54" t="s">
        <v>145</v>
      </c>
      <c r="B14" s="61" t="s">
        <v>249</v>
      </c>
      <c r="C14" s="65" t="s">
        <v>235</v>
      </c>
      <c r="D14" s="62" t="s">
        <v>39</v>
      </c>
      <c r="E14" s="49">
        <f t="shared" si="2"/>
        <v>26</v>
      </c>
      <c r="F14" s="50">
        <v>0</v>
      </c>
      <c r="G14" s="50">
        <v>0</v>
      </c>
      <c r="H14" s="50">
        <v>26</v>
      </c>
      <c r="I14" s="50">
        <v>0</v>
      </c>
      <c r="J14" s="51">
        <f t="shared" si="3"/>
        <v>15</v>
      </c>
      <c r="K14" s="50">
        <v>0</v>
      </c>
      <c r="L14" s="50">
        <v>0</v>
      </c>
      <c r="M14" s="50">
        <v>15</v>
      </c>
      <c r="N14" s="50">
        <v>0</v>
      </c>
      <c r="O14" s="52">
        <f t="shared" si="4"/>
        <v>15</v>
      </c>
      <c r="P14" s="50">
        <v>0</v>
      </c>
      <c r="Q14" s="50">
        <v>5</v>
      </c>
      <c r="R14" s="50">
        <v>5</v>
      </c>
      <c r="S14" s="50">
        <v>5</v>
      </c>
      <c r="T14" s="53"/>
      <c r="U14" s="41">
        <f t="shared" si="5"/>
        <v>0</v>
      </c>
      <c r="V14" s="22">
        <v>100</v>
      </c>
      <c r="W14" s="56" t="s">
        <v>335</v>
      </c>
      <c r="X14" s="47"/>
      <c r="Z14" s="13"/>
    </row>
    <row r="15" spans="1:26" ht="22.5" customHeight="1" x14ac:dyDescent="0.3">
      <c r="A15" s="54" t="s">
        <v>117</v>
      </c>
      <c r="B15" s="61" t="s">
        <v>250</v>
      </c>
      <c r="C15" s="65" t="s">
        <v>235</v>
      </c>
      <c r="D15" s="62" t="s">
        <v>251</v>
      </c>
      <c r="E15" s="49">
        <f t="shared" si="2"/>
        <v>40</v>
      </c>
      <c r="F15" s="50">
        <v>0</v>
      </c>
      <c r="G15" s="50">
        <v>0</v>
      </c>
      <c r="H15" s="50">
        <v>40</v>
      </c>
      <c r="I15" s="50">
        <v>0</v>
      </c>
      <c r="J15" s="51">
        <f t="shared" si="3"/>
        <v>20</v>
      </c>
      <c r="K15" s="50">
        <v>0</v>
      </c>
      <c r="L15" s="50">
        <v>0</v>
      </c>
      <c r="M15" s="50">
        <v>20</v>
      </c>
      <c r="N15" s="50">
        <v>0</v>
      </c>
      <c r="O15" s="52">
        <f t="shared" si="4"/>
        <v>20</v>
      </c>
      <c r="P15" s="50">
        <v>0</v>
      </c>
      <c r="Q15" s="50">
        <v>0</v>
      </c>
      <c r="R15" s="50">
        <v>0</v>
      </c>
      <c r="S15" s="50">
        <v>20</v>
      </c>
      <c r="T15" s="53"/>
      <c r="U15" s="41">
        <f t="shared" si="5"/>
        <v>0</v>
      </c>
      <c r="V15" s="17">
        <v>40</v>
      </c>
      <c r="W15" s="56" t="s">
        <v>335</v>
      </c>
      <c r="X15" s="47"/>
      <c r="Y15" s="14"/>
      <c r="Z15" s="14"/>
    </row>
    <row r="16" spans="1:26" ht="22.5" customHeight="1" x14ac:dyDescent="0.3">
      <c r="A16" s="54" t="s">
        <v>188</v>
      </c>
      <c r="B16" s="61" t="s">
        <v>252</v>
      </c>
      <c r="C16" s="65" t="s">
        <v>235</v>
      </c>
      <c r="D16" s="62" t="s">
        <v>98</v>
      </c>
      <c r="E16" s="49">
        <f t="shared" si="2"/>
        <v>0</v>
      </c>
      <c r="F16" s="50">
        <v>0</v>
      </c>
      <c r="G16" s="50">
        <v>0</v>
      </c>
      <c r="H16" s="50">
        <v>0</v>
      </c>
      <c r="I16" s="50">
        <v>0</v>
      </c>
      <c r="J16" s="51">
        <f t="shared" si="3"/>
        <v>0</v>
      </c>
      <c r="K16" s="50">
        <v>0</v>
      </c>
      <c r="L16" s="50">
        <v>0</v>
      </c>
      <c r="M16" s="50">
        <v>0</v>
      </c>
      <c r="N16" s="50">
        <v>0</v>
      </c>
      <c r="O16" s="52">
        <f t="shared" si="4"/>
        <v>0</v>
      </c>
      <c r="P16" s="50">
        <v>0</v>
      </c>
      <c r="Q16" s="50">
        <v>0</v>
      </c>
      <c r="R16" s="50">
        <v>0</v>
      </c>
      <c r="S16" s="50">
        <v>0</v>
      </c>
      <c r="T16" s="53"/>
      <c r="U16" s="41" t="s">
        <v>231</v>
      </c>
      <c r="V16" s="22">
        <v>60</v>
      </c>
      <c r="W16" s="58" t="s">
        <v>198</v>
      </c>
      <c r="X16" s="47"/>
      <c r="Y16" s="14"/>
      <c r="Z16" s="14"/>
    </row>
    <row r="17" spans="1:26" ht="22.5" customHeight="1" x14ac:dyDescent="0.3">
      <c r="A17" s="54" t="s">
        <v>120</v>
      </c>
      <c r="B17" s="61" t="s">
        <v>253</v>
      </c>
      <c r="C17" s="65" t="s">
        <v>236</v>
      </c>
      <c r="D17" s="62" t="s">
        <v>254</v>
      </c>
      <c r="E17" s="49">
        <f t="shared" si="2"/>
        <v>289</v>
      </c>
      <c r="F17" s="50">
        <v>0</v>
      </c>
      <c r="G17" s="50">
        <v>0</v>
      </c>
      <c r="H17" s="50">
        <v>289</v>
      </c>
      <c r="I17" s="50">
        <v>0</v>
      </c>
      <c r="J17" s="51">
        <f t="shared" si="3"/>
        <v>323</v>
      </c>
      <c r="K17" s="50">
        <v>0</v>
      </c>
      <c r="L17" s="50">
        <v>0</v>
      </c>
      <c r="M17" s="50">
        <v>323</v>
      </c>
      <c r="N17" s="50">
        <v>0</v>
      </c>
      <c r="O17" s="52">
        <f t="shared" si="4"/>
        <v>323</v>
      </c>
      <c r="P17" s="50">
        <v>0</v>
      </c>
      <c r="Q17" s="50">
        <v>77</v>
      </c>
      <c r="R17" s="50">
        <v>72</v>
      </c>
      <c r="S17" s="50">
        <v>75</v>
      </c>
      <c r="T17" s="53">
        <v>99</v>
      </c>
      <c r="U17" s="41">
        <f t="shared" si="5"/>
        <v>0</v>
      </c>
      <c r="V17" s="22">
        <v>100</v>
      </c>
      <c r="W17" s="56" t="s">
        <v>335</v>
      </c>
      <c r="X17" s="47"/>
    </row>
    <row r="18" spans="1:26" s="14" customFormat="1" ht="22.5" customHeight="1" x14ac:dyDescent="0.3">
      <c r="A18" s="54" t="s">
        <v>121</v>
      </c>
      <c r="B18" s="61" t="s">
        <v>255</v>
      </c>
      <c r="C18" s="65" t="s">
        <v>236</v>
      </c>
      <c r="D18" s="62" t="s">
        <v>27</v>
      </c>
      <c r="E18" s="49">
        <f t="shared" si="2"/>
        <v>8500</v>
      </c>
      <c r="F18" s="50">
        <v>2100</v>
      </c>
      <c r="G18" s="50">
        <v>157</v>
      </c>
      <c r="H18" s="50">
        <v>6243</v>
      </c>
      <c r="I18" s="50">
        <v>0</v>
      </c>
      <c r="J18" s="51">
        <f t="shared" si="3"/>
        <v>12912.199999999999</v>
      </c>
      <c r="K18" s="50">
        <v>3211.4</v>
      </c>
      <c r="L18" s="50">
        <v>241</v>
      </c>
      <c r="M18" s="50">
        <v>562</v>
      </c>
      <c r="N18" s="50">
        <v>8897.7999999999993</v>
      </c>
      <c r="O18" s="52">
        <f t="shared" si="4"/>
        <v>12912.2</v>
      </c>
      <c r="P18" s="50">
        <v>0</v>
      </c>
      <c r="Q18" s="50">
        <v>4128.2</v>
      </c>
      <c r="R18" s="50">
        <v>1784</v>
      </c>
      <c r="S18" s="50">
        <v>2700</v>
      </c>
      <c r="T18" s="53">
        <v>4300</v>
      </c>
      <c r="U18" s="41">
        <f t="shared" si="5"/>
        <v>0</v>
      </c>
      <c r="V18" s="17">
        <v>65</v>
      </c>
      <c r="W18" s="59" t="s">
        <v>194</v>
      </c>
      <c r="X18" s="47"/>
    </row>
    <row r="19" spans="1:26" ht="22.5" customHeight="1" x14ac:dyDescent="0.3">
      <c r="A19" s="54" t="s">
        <v>122</v>
      </c>
      <c r="B19" s="61" t="s">
        <v>256</v>
      </c>
      <c r="C19" s="65" t="s">
        <v>236</v>
      </c>
      <c r="D19" s="62" t="s">
        <v>257</v>
      </c>
      <c r="E19" s="49">
        <f t="shared" si="2"/>
        <v>300</v>
      </c>
      <c r="F19" s="50">
        <v>0</v>
      </c>
      <c r="G19" s="50">
        <v>0</v>
      </c>
      <c r="H19" s="50">
        <v>300</v>
      </c>
      <c r="I19" s="50">
        <v>0</v>
      </c>
      <c r="J19" s="51">
        <f t="shared" si="3"/>
        <v>171</v>
      </c>
      <c r="K19" s="50">
        <v>0</v>
      </c>
      <c r="L19" s="50">
        <v>0</v>
      </c>
      <c r="M19" s="50">
        <v>171</v>
      </c>
      <c r="N19" s="50">
        <v>0</v>
      </c>
      <c r="O19" s="52">
        <f t="shared" si="4"/>
        <v>171</v>
      </c>
      <c r="P19" s="50">
        <v>0</v>
      </c>
      <c r="Q19" s="50">
        <v>24</v>
      </c>
      <c r="R19" s="50">
        <v>49</v>
      </c>
      <c r="S19" s="50">
        <v>49</v>
      </c>
      <c r="T19" s="53">
        <v>49</v>
      </c>
      <c r="U19" s="41">
        <f t="shared" si="5"/>
        <v>0</v>
      </c>
      <c r="V19" s="22">
        <v>100</v>
      </c>
      <c r="W19" s="56" t="s">
        <v>335</v>
      </c>
      <c r="X19" s="47"/>
    </row>
    <row r="20" spans="1:26" ht="22.5" customHeight="1" x14ac:dyDescent="0.3">
      <c r="A20" s="54" t="s">
        <v>123</v>
      </c>
      <c r="B20" s="61" t="s">
        <v>258</v>
      </c>
      <c r="C20" s="65" t="s">
        <v>236</v>
      </c>
      <c r="D20" s="62" t="s">
        <v>27</v>
      </c>
      <c r="E20" s="49">
        <f t="shared" si="2"/>
        <v>820</v>
      </c>
      <c r="F20" s="50">
        <v>0</v>
      </c>
      <c r="G20" s="50">
        <v>248</v>
      </c>
      <c r="H20" s="50">
        <v>572</v>
      </c>
      <c r="I20" s="50">
        <v>0</v>
      </c>
      <c r="J20" s="51">
        <f t="shared" si="3"/>
        <v>727</v>
      </c>
      <c r="K20" s="50">
        <v>0</v>
      </c>
      <c r="L20" s="50">
        <v>71</v>
      </c>
      <c r="M20" s="50">
        <v>656</v>
      </c>
      <c r="N20" s="50">
        <v>0</v>
      </c>
      <c r="O20" s="52">
        <f t="shared" si="4"/>
        <v>727</v>
      </c>
      <c r="P20" s="50">
        <v>0</v>
      </c>
      <c r="Q20" s="50">
        <v>132</v>
      </c>
      <c r="R20" s="50">
        <v>194</v>
      </c>
      <c r="S20" s="50">
        <v>196</v>
      </c>
      <c r="T20" s="53">
        <v>205</v>
      </c>
      <c r="U20" s="41">
        <f t="shared" si="5"/>
        <v>0</v>
      </c>
      <c r="V20" s="22">
        <v>100</v>
      </c>
      <c r="W20" s="56" t="s">
        <v>335</v>
      </c>
      <c r="X20" s="47"/>
    </row>
    <row r="21" spans="1:26" ht="22.5" customHeight="1" x14ac:dyDescent="0.3">
      <c r="A21" s="54" t="s">
        <v>124</v>
      </c>
      <c r="B21" s="61" t="s">
        <v>259</v>
      </c>
      <c r="C21" s="65" t="s">
        <v>236</v>
      </c>
      <c r="D21" s="62" t="s">
        <v>27</v>
      </c>
      <c r="E21" s="49">
        <f t="shared" si="2"/>
        <v>11000</v>
      </c>
      <c r="F21" s="50">
        <v>0</v>
      </c>
      <c r="G21" s="50">
        <v>0</v>
      </c>
      <c r="H21" s="50">
        <v>11000</v>
      </c>
      <c r="I21" s="50">
        <v>0</v>
      </c>
      <c r="J21" s="51">
        <f t="shared" si="3"/>
        <v>16500</v>
      </c>
      <c r="K21" s="50">
        <v>0</v>
      </c>
      <c r="L21" s="50">
        <v>1900</v>
      </c>
      <c r="M21" s="50">
        <v>14600</v>
      </c>
      <c r="N21" s="50">
        <v>0</v>
      </c>
      <c r="O21" s="52">
        <f t="shared" si="4"/>
        <v>16500</v>
      </c>
      <c r="P21" s="50">
        <v>0</v>
      </c>
      <c r="Q21" s="50">
        <v>6500</v>
      </c>
      <c r="R21" s="50">
        <v>1400</v>
      </c>
      <c r="S21" s="50">
        <v>2000</v>
      </c>
      <c r="T21" s="53">
        <v>6600</v>
      </c>
      <c r="U21" s="41">
        <f t="shared" si="5"/>
        <v>0</v>
      </c>
      <c r="V21" s="22">
        <v>50</v>
      </c>
      <c r="W21" s="58" t="s">
        <v>194</v>
      </c>
      <c r="X21" s="47"/>
      <c r="Y21" s="14"/>
      <c r="Z21" s="14"/>
    </row>
    <row r="22" spans="1:26" ht="22.5" customHeight="1" x14ac:dyDescent="0.3">
      <c r="A22" s="54" t="s">
        <v>125</v>
      </c>
      <c r="B22" s="61" t="s">
        <v>260</v>
      </c>
      <c r="C22" s="65" t="s">
        <v>236</v>
      </c>
      <c r="D22" s="62" t="s">
        <v>27</v>
      </c>
      <c r="E22" s="49">
        <v>0</v>
      </c>
      <c r="F22" s="50">
        <v>0</v>
      </c>
      <c r="G22" s="50">
        <v>0</v>
      </c>
      <c r="H22" s="50">
        <v>0</v>
      </c>
      <c r="I22" s="50">
        <v>0</v>
      </c>
      <c r="J22" s="51">
        <v>0</v>
      </c>
      <c r="K22" s="50">
        <v>0</v>
      </c>
      <c r="L22" s="50">
        <v>0</v>
      </c>
      <c r="M22" s="50">
        <v>0</v>
      </c>
      <c r="N22" s="50">
        <v>0</v>
      </c>
      <c r="O22" s="52">
        <f t="shared" si="4"/>
        <v>0</v>
      </c>
      <c r="P22" s="50">
        <v>0</v>
      </c>
      <c r="Q22" s="50">
        <v>0</v>
      </c>
      <c r="R22" s="50">
        <v>0</v>
      </c>
      <c r="S22" s="50">
        <v>0</v>
      </c>
      <c r="T22" s="53"/>
      <c r="U22" s="41" t="s">
        <v>231</v>
      </c>
      <c r="V22" s="22">
        <v>60</v>
      </c>
      <c r="W22" s="57" t="s">
        <v>335</v>
      </c>
      <c r="X22" s="47"/>
    </row>
    <row r="23" spans="1:26" ht="22.5" customHeight="1" x14ac:dyDescent="0.3">
      <c r="A23" s="54" t="s">
        <v>126</v>
      </c>
      <c r="B23" s="61" t="s">
        <v>261</v>
      </c>
      <c r="C23" s="65" t="s">
        <v>236</v>
      </c>
      <c r="D23" s="62" t="s">
        <v>27</v>
      </c>
      <c r="E23" s="49">
        <f t="shared" ref="E23:E86" si="6">SUM(F23:I23)</f>
        <v>0</v>
      </c>
      <c r="F23" s="50">
        <v>0</v>
      </c>
      <c r="G23" s="50">
        <v>0</v>
      </c>
      <c r="H23" s="50">
        <v>0</v>
      </c>
      <c r="I23" s="50">
        <v>0</v>
      </c>
      <c r="J23" s="51">
        <f t="shared" ref="J23:J86" si="7">SUM(K23:N23)</f>
        <v>0</v>
      </c>
      <c r="K23" s="50">
        <v>0</v>
      </c>
      <c r="L23" s="50">
        <v>0</v>
      </c>
      <c r="M23" s="50">
        <v>0</v>
      </c>
      <c r="N23" s="50">
        <v>0</v>
      </c>
      <c r="O23" s="52">
        <f t="shared" si="4"/>
        <v>0</v>
      </c>
      <c r="P23" s="50">
        <v>0</v>
      </c>
      <c r="Q23" s="50">
        <v>0</v>
      </c>
      <c r="R23" s="50">
        <v>0</v>
      </c>
      <c r="S23" s="50">
        <v>0</v>
      </c>
      <c r="T23" s="53"/>
      <c r="U23" s="41" t="s">
        <v>231</v>
      </c>
      <c r="V23" s="22">
        <v>100</v>
      </c>
      <c r="W23" s="56" t="s">
        <v>335</v>
      </c>
      <c r="X23" s="47"/>
    </row>
    <row r="24" spans="1:26" ht="22.5" customHeight="1" x14ac:dyDescent="0.3">
      <c r="A24" s="54" t="s">
        <v>127</v>
      </c>
      <c r="B24" s="61" t="s">
        <v>262</v>
      </c>
      <c r="C24" s="65" t="s">
        <v>236</v>
      </c>
      <c r="D24" s="62" t="s">
        <v>254</v>
      </c>
      <c r="E24" s="49">
        <f t="shared" si="6"/>
        <v>24749</v>
      </c>
      <c r="F24" s="50">
        <v>12251</v>
      </c>
      <c r="G24" s="50">
        <v>1779</v>
      </c>
      <c r="H24" s="50">
        <v>10104</v>
      </c>
      <c r="I24" s="50">
        <v>615</v>
      </c>
      <c r="J24" s="51">
        <f t="shared" si="7"/>
        <v>36169</v>
      </c>
      <c r="K24" s="50">
        <v>18951</v>
      </c>
      <c r="L24" s="50">
        <v>2484</v>
      </c>
      <c r="M24" s="50">
        <v>14446</v>
      </c>
      <c r="N24" s="50">
        <v>288</v>
      </c>
      <c r="O24" s="52">
        <f t="shared" si="4"/>
        <v>36169</v>
      </c>
      <c r="P24" s="50">
        <v>4855</v>
      </c>
      <c r="Q24" s="50">
        <v>6787</v>
      </c>
      <c r="R24" s="50">
        <v>8651</v>
      </c>
      <c r="S24" s="50">
        <v>7038</v>
      </c>
      <c r="T24" s="53">
        <v>8838</v>
      </c>
      <c r="U24" s="41">
        <f t="shared" si="5"/>
        <v>19.616954220372541</v>
      </c>
      <c r="V24" s="22">
        <v>100</v>
      </c>
      <c r="W24" s="56" t="s">
        <v>335</v>
      </c>
      <c r="X24" s="47"/>
    </row>
    <row r="25" spans="1:26" ht="22.5" customHeight="1" x14ac:dyDescent="0.3">
      <c r="A25" s="54" t="s">
        <v>128</v>
      </c>
      <c r="B25" s="61" t="s">
        <v>263</v>
      </c>
      <c r="C25" s="65" t="s">
        <v>236</v>
      </c>
      <c r="D25" s="62" t="s">
        <v>254</v>
      </c>
      <c r="E25" s="49">
        <f t="shared" si="6"/>
        <v>154</v>
      </c>
      <c r="F25" s="50">
        <v>0</v>
      </c>
      <c r="G25" s="50">
        <v>0</v>
      </c>
      <c r="H25" s="50">
        <v>154</v>
      </c>
      <c r="I25" s="50">
        <v>0</v>
      </c>
      <c r="J25" s="51">
        <f t="shared" si="7"/>
        <v>179</v>
      </c>
      <c r="K25" s="50">
        <v>0</v>
      </c>
      <c r="L25" s="50">
        <v>0</v>
      </c>
      <c r="M25" s="50">
        <v>179</v>
      </c>
      <c r="N25" s="50">
        <v>0</v>
      </c>
      <c r="O25" s="52">
        <f t="shared" si="4"/>
        <v>179</v>
      </c>
      <c r="P25" s="50">
        <v>0</v>
      </c>
      <c r="Q25" s="50">
        <v>38</v>
      </c>
      <c r="R25" s="50">
        <v>47</v>
      </c>
      <c r="S25" s="50">
        <v>47</v>
      </c>
      <c r="T25" s="53">
        <v>47</v>
      </c>
      <c r="U25" s="41">
        <f t="shared" si="5"/>
        <v>0</v>
      </c>
      <c r="V25" s="22">
        <v>100</v>
      </c>
      <c r="W25" s="56" t="s">
        <v>335</v>
      </c>
      <c r="X25" s="47"/>
    </row>
    <row r="26" spans="1:26" s="14" customFormat="1" ht="22.5" customHeight="1" x14ac:dyDescent="0.3">
      <c r="A26" s="54" t="s">
        <v>129</v>
      </c>
      <c r="B26" s="61" t="s">
        <v>264</v>
      </c>
      <c r="C26" s="65" t="s">
        <v>236</v>
      </c>
      <c r="D26" s="62" t="s">
        <v>27</v>
      </c>
      <c r="E26" s="49">
        <f t="shared" si="6"/>
        <v>1500</v>
      </c>
      <c r="F26" s="50">
        <v>0</v>
      </c>
      <c r="G26" s="50">
        <v>0</v>
      </c>
      <c r="H26" s="50">
        <v>1500</v>
      </c>
      <c r="I26" s="50">
        <v>0</v>
      </c>
      <c r="J26" s="51">
        <f t="shared" si="7"/>
        <v>1500</v>
      </c>
      <c r="K26" s="50">
        <v>0</v>
      </c>
      <c r="L26" s="50">
        <v>0</v>
      </c>
      <c r="M26" s="50">
        <v>1500</v>
      </c>
      <c r="N26" s="50">
        <v>0</v>
      </c>
      <c r="O26" s="52">
        <f t="shared" si="4"/>
        <v>1500</v>
      </c>
      <c r="P26" s="50">
        <v>0</v>
      </c>
      <c r="Q26" s="50">
        <v>300</v>
      </c>
      <c r="R26" s="50">
        <v>0</v>
      </c>
      <c r="S26" s="50">
        <v>1200</v>
      </c>
      <c r="T26" s="53"/>
      <c r="U26" s="41">
        <f t="shared" si="5"/>
        <v>0</v>
      </c>
      <c r="V26" s="17">
        <v>60</v>
      </c>
      <c r="W26" s="59" t="s">
        <v>198</v>
      </c>
      <c r="X26" s="47"/>
    </row>
    <row r="27" spans="1:26" ht="22.5" customHeight="1" x14ac:dyDescent="0.3">
      <c r="A27" s="54" t="s">
        <v>130</v>
      </c>
      <c r="B27" s="61" t="s">
        <v>265</v>
      </c>
      <c r="C27" s="65" t="s">
        <v>236</v>
      </c>
      <c r="D27" s="62" t="s">
        <v>27</v>
      </c>
      <c r="E27" s="49">
        <f t="shared" si="6"/>
        <v>930</v>
      </c>
      <c r="F27" s="50">
        <v>0</v>
      </c>
      <c r="G27" s="50">
        <v>0</v>
      </c>
      <c r="H27" s="50">
        <v>930</v>
      </c>
      <c r="I27" s="50">
        <v>0</v>
      </c>
      <c r="J27" s="51">
        <f t="shared" si="7"/>
        <v>960</v>
      </c>
      <c r="K27" s="50">
        <v>0</v>
      </c>
      <c r="L27" s="50">
        <v>0</v>
      </c>
      <c r="M27" s="50">
        <v>960</v>
      </c>
      <c r="N27" s="50">
        <v>0</v>
      </c>
      <c r="O27" s="52">
        <f t="shared" si="4"/>
        <v>960</v>
      </c>
      <c r="P27" s="50">
        <v>0</v>
      </c>
      <c r="Q27" s="50">
        <v>960</v>
      </c>
      <c r="R27" s="50">
        <v>0</v>
      </c>
      <c r="S27" s="50">
        <v>0</v>
      </c>
      <c r="T27" s="53"/>
      <c r="U27" s="41">
        <f t="shared" si="5"/>
        <v>0</v>
      </c>
      <c r="V27" s="22">
        <v>100</v>
      </c>
      <c r="W27" s="58" t="s">
        <v>198</v>
      </c>
      <c r="X27" s="47"/>
    </row>
    <row r="28" spans="1:26" ht="22.5" customHeight="1" x14ac:dyDescent="0.3">
      <c r="A28" s="54" t="s">
        <v>157</v>
      </c>
      <c r="B28" s="61" t="s">
        <v>266</v>
      </c>
      <c r="C28" s="65" t="s">
        <v>236</v>
      </c>
      <c r="D28" s="62" t="s">
        <v>267</v>
      </c>
      <c r="E28" s="49">
        <f t="shared" si="6"/>
        <v>4590</v>
      </c>
      <c r="F28" s="50">
        <v>0</v>
      </c>
      <c r="G28" s="50">
        <v>0</v>
      </c>
      <c r="H28" s="50">
        <v>4590</v>
      </c>
      <c r="I28" s="50">
        <v>0</v>
      </c>
      <c r="J28" s="51">
        <f t="shared" si="7"/>
        <v>1990</v>
      </c>
      <c r="K28" s="50">
        <v>0</v>
      </c>
      <c r="L28" s="50">
        <v>0</v>
      </c>
      <c r="M28" s="50">
        <v>1990</v>
      </c>
      <c r="N28" s="50">
        <v>0</v>
      </c>
      <c r="O28" s="52">
        <f t="shared" si="4"/>
        <v>1990</v>
      </c>
      <c r="P28" s="50">
        <v>0</v>
      </c>
      <c r="Q28" s="50">
        <v>286</v>
      </c>
      <c r="R28" s="50">
        <v>500</v>
      </c>
      <c r="S28" s="50">
        <v>600</v>
      </c>
      <c r="T28" s="53">
        <v>604</v>
      </c>
      <c r="U28" s="41">
        <f t="shared" si="5"/>
        <v>0</v>
      </c>
      <c r="V28" s="22">
        <v>100</v>
      </c>
      <c r="W28" s="56" t="s">
        <v>335</v>
      </c>
      <c r="X28" s="47"/>
      <c r="Z28" s="13"/>
    </row>
    <row r="29" spans="1:26" ht="22.5" customHeight="1" x14ac:dyDescent="0.3">
      <c r="A29" s="54" t="s">
        <v>165</v>
      </c>
      <c r="B29" s="61" t="s">
        <v>268</v>
      </c>
      <c r="C29" s="65" t="s">
        <v>236</v>
      </c>
      <c r="D29" s="62" t="s">
        <v>269</v>
      </c>
      <c r="E29" s="49">
        <f t="shared" si="6"/>
        <v>1800</v>
      </c>
      <c r="F29" s="50">
        <v>442</v>
      </c>
      <c r="G29" s="50">
        <v>22</v>
      </c>
      <c r="H29" s="50">
        <v>1336</v>
      </c>
      <c r="I29" s="50">
        <v>0</v>
      </c>
      <c r="J29" s="51">
        <f t="shared" si="7"/>
        <v>1800</v>
      </c>
      <c r="K29" s="50">
        <v>442</v>
      </c>
      <c r="L29" s="50">
        <v>22</v>
      </c>
      <c r="M29" s="50">
        <v>1336</v>
      </c>
      <c r="N29" s="50">
        <v>0</v>
      </c>
      <c r="O29" s="52">
        <f t="shared" si="4"/>
        <v>1800</v>
      </c>
      <c r="P29" s="50">
        <v>1800</v>
      </c>
      <c r="Q29" s="50">
        <v>0</v>
      </c>
      <c r="R29" s="50">
        <v>0</v>
      </c>
      <c r="S29" s="50">
        <v>0</v>
      </c>
      <c r="T29" s="53"/>
      <c r="U29" s="41">
        <f t="shared" si="5"/>
        <v>100</v>
      </c>
      <c r="V29" s="22">
        <v>100</v>
      </c>
      <c r="W29" s="56" t="s">
        <v>198</v>
      </c>
      <c r="X29" s="47"/>
    </row>
    <row r="30" spans="1:26" ht="22.5" customHeight="1" x14ac:dyDescent="0.3">
      <c r="A30" s="54" t="s">
        <v>166</v>
      </c>
      <c r="B30" s="61" t="s">
        <v>270</v>
      </c>
      <c r="C30" s="65" t="s">
        <v>236</v>
      </c>
      <c r="D30" s="62" t="s">
        <v>79</v>
      </c>
      <c r="E30" s="49">
        <f t="shared" si="6"/>
        <v>52</v>
      </c>
      <c r="F30" s="50">
        <v>0</v>
      </c>
      <c r="G30" s="50">
        <v>0</v>
      </c>
      <c r="H30" s="50">
        <v>52</v>
      </c>
      <c r="I30" s="50">
        <v>0</v>
      </c>
      <c r="J30" s="51">
        <f t="shared" si="7"/>
        <v>38</v>
      </c>
      <c r="K30" s="50">
        <v>0</v>
      </c>
      <c r="L30" s="50">
        <v>0</v>
      </c>
      <c r="M30" s="50">
        <v>38</v>
      </c>
      <c r="N30" s="50">
        <v>0</v>
      </c>
      <c r="O30" s="52">
        <f t="shared" si="4"/>
        <v>38</v>
      </c>
      <c r="P30" s="50">
        <v>0</v>
      </c>
      <c r="Q30" s="50">
        <v>13</v>
      </c>
      <c r="R30" s="50">
        <v>10.5</v>
      </c>
      <c r="S30" s="50">
        <v>7.5</v>
      </c>
      <c r="T30" s="53">
        <v>7</v>
      </c>
      <c r="U30" s="41">
        <f t="shared" si="5"/>
        <v>0</v>
      </c>
      <c r="V30" s="22">
        <v>100</v>
      </c>
      <c r="W30" s="56" t="s">
        <v>335</v>
      </c>
      <c r="X30" s="47"/>
    </row>
    <row r="31" spans="1:26" s="14" customFormat="1" ht="22.5" customHeight="1" x14ac:dyDescent="0.3">
      <c r="A31" s="54" t="s">
        <v>164</v>
      </c>
      <c r="B31" s="61" t="s">
        <v>271</v>
      </c>
      <c r="C31" s="65" t="s">
        <v>236</v>
      </c>
      <c r="D31" s="62" t="s">
        <v>269</v>
      </c>
      <c r="E31" s="49">
        <f t="shared" si="6"/>
        <v>1299</v>
      </c>
      <c r="F31" s="50">
        <v>0</v>
      </c>
      <c r="G31" s="50">
        <v>0</v>
      </c>
      <c r="H31" s="50">
        <v>1299</v>
      </c>
      <c r="I31" s="50">
        <v>0</v>
      </c>
      <c r="J31" s="51">
        <f t="shared" si="7"/>
        <v>1405</v>
      </c>
      <c r="K31" s="50">
        <v>0</v>
      </c>
      <c r="L31" s="50">
        <v>0</v>
      </c>
      <c r="M31" s="50">
        <v>1405</v>
      </c>
      <c r="N31" s="50">
        <v>0</v>
      </c>
      <c r="O31" s="52">
        <f t="shared" si="4"/>
        <v>1405</v>
      </c>
      <c r="P31" s="50">
        <v>0</v>
      </c>
      <c r="Q31" s="50">
        <v>1066</v>
      </c>
      <c r="R31" s="50">
        <v>209</v>
      </c>
      <c r="S31" s="50">
        <v>68</v>
      </c>
      <c r="T31" s="53">
        <v>62</v>
      </c>
      <c r="U31" s="41">
        <f t="shared" si="5"/>
        <v>0</v>
      </c>
      <c r="V31" s="22">
        <v>98</v>
      </c>
      <c r="W31" s="57" t="s">
        <v>335</v>
      </c>
      <c r="X31" s="47"/>
      <c r="Y31"/>
      <c r="Z31"/>
    </row>
    <row r="32" spans="1:26" ht="22.5" customHeight="1" x14ac:dyDescent="0.3">
      <c r="A32" s="54" t="s">
        <v>167</v>
      </c>
      <c r="B32" s="61" t="s">
        <v>272</v>
      </c>
      <c r="C32" s="65" t="s">
        <v>236</v>
      </c>
      <c r="D32" s="62" t="s">
        <v>79</v>
      </c>
      <c r="E32" s="49">
        <f t="shared" si="6"/>
        <v>160</v>
      </c>
      <c r="F32" s="50">
        <v>40</v>
      </c>
      <c r="G32" s="50">
        <v>10</v>
      </c>
      <c r="H32" s="50">
        <v>110</v>
      </c>
      <c r="I32" s="50">
        <v>0</v>
      </c>
      <c r="J32" s="51">
        <f t="shared" si="7"/>
        <v>117.8</v>
      </c>
      <c r="K32" s="50">
        <v>72.400000000000006</v>
      </c>
      <c r="L32" s="50">
        <v>10.6</v>
      </c>
      <c r="M32" s="50">
        <v>34.799999999999997</v>
      </c>
      <c r="N32" s="50">
        <v>0</v>
      </c>
      <c r="O32" s="52">
        <f t="shared" si="4"/>
        <v>117.8</v>
      </c>
      <c r="P32" s="50">
        <v>38</v>
      </c>
      <c r="Q32" s="50">
        <v>30</v>
      </c>
      <c r="R32" s="50">
        <v>20</v>
      </c>
      <c r="S32" s="50">
        <v>14.7</v>
      </c>
      <c r="T32" s="53">
        <v>15.1</v>
      </c>
      <c r="U32" s="41">
        <f t="shared" si="5"/>
        <v>23.75</v>
      </c>
      <c r="V32" s="22">
        <v>100</v>
      </c>
      <c r="W32" s="57" t="s">
        <v>335</v>
      </c>
      <c r="X32" s="47"/>
      <c r="Z32" s="13"/>
    </row>
    <row r="33" spans="1:26" ht="22.5" customHeight="1" x14ac:dyDescent="0.3">
      <c r="A33" s="54" t="s">
        <v>189</v>
      </c>
      <c r="B33" s="61" t="s">
        <v>273</v>
      </c>
      <c r="C33" s="65" t="s">
        <v>236</v>
      </c>
      <c r="D33" s="62" t="s">
        <v>274</v>
      </c>
      <c r="E33" s="49">
        <f t="shared" si="6"/>
        <v>3453</v>
      </c>
      <c r="F33" s="50">
        <v>0</v>
      </c>
      <c r="G33" s="50">
        <v>0</v>
      </c>
      <c r="H33" s="50">
        <v>2753</v>
      </c>
      <c r="I33" s="50">
        <v>700</v>
      </c>
      <c r="J33" s="51">
        <f t="shared" si="7"/>
        <v>3097</v>
      </c>
      <c r="K33" s="50">
        <v>0</v>
      </c>
      <c r="L33" s="50">
        <v>0</v>
      </c>
      <c r="M33" s="50">
        <v>2517</v>
      </c>
      <c r="N33" s="50">
        <v>580</v>
      </c>
      <c r="O33" s="52">
        <f t="shared" si="4"/>
        <v>3097</v>
      </c>
      <c r="P33" s="50">
        <v>583</v>
      </c>
      <c r="Q33" s="50">
        <v>634</v>
      </c>
      <c r="R33" s="50">
        <v>640</v>
      </c>
      <c r="S33" s="50">
        <v>620</v>
      </c>
      <c r="T33" s="53">
        <v>620</v>
      </c>
      <c r="U33" s="41">
        <f t="shared" si="5"/>
        <v>16.883869099333911</v>
      </c>
      <c r="V33" s="22">
        <v>100</v>
      </c>
      <c r="W33" s="57" t="s">
        <v>335</v>
      </c>
      <c r="X33" s="47"/>
    </row>
    <row r="34" spans="1:26" s="14" customFormat="1" ht="22.5" customHeight="1" x14ac:dyDescent="0.3">
      <c r="A34" s="54" t="s">
        <v>275</v>
      </c>
      <c r="B34" s="61" t="s">
        <v>276</v>
      </c>
      <c r="C34" s="65" t="s">
        <v>236</v>
      </c>
      <c r="D34" s="62" t="s">
        <v>98</v>
      </c>
      <c r="E34" s="49">
        <f t="shared" si="6"/>
        <v>864</v>
      </c>
      <c r="F34" s="50">
        <v>0</v>
      </c>
      <c r="G34" s="50">
        <v>0</v>
      </c>
      <c r="H34" s="50">
        <v>864</v>
      </c>
      <c r="I34" s="50">
        <v>0</v>
      </c>
      <c r="J34" s="51">
        <f t="shared" si="7"/>
        <v>444</v>
      </c>
      <c r="K34" s="50">
        <v>0</v>
      </c>
      <c r="L34" s="50">
        <v>0</v>
      </c>
      <c r="M34" s="50">
        <v>444</v>
      </c>
      <c r="N34" s="50">
        <v>0</v>
      </c>
      <c r="O34" s="52">
        <f t="shared" si="4"/>
        <v>444</v>
      </c>
      <c r="P34" s="50">
        <v>0</v>
      </c>
      <c r="Q34" s="50">
        <v>234</v>
      </c>
      <c r="R34" s="50">
        <v>210</v>
      </c>
      <c r="S34" s="50">
        <v>0</v>
      </c>
      <c r="T34" s="53"/>
      <c r="U34" s="41">
        <f t="shared" si="5"/>
        <v>0</v>
      </c>
      <c r="V34" s="22">
        <v>100</v>
      </c>
      <c r="W34" s="57" t="s">
        <v>335</v>
      </c>
      <c r="X34" s="47"/>
      <c r="Y34"/>
      <c r="Z34"/>
    </row>
    <row r="35" spans="1:26" ht="22.5" customHeight="1" x14ac:dyDescent="0.3">
      <c r="A35" s="54" t="s">
        <v>146</v>
      </c>
      <c r="B35" s="61" t="s">
        <v>277</v>
      </c>
      <c r="C35" s="65" t="s">
        <v>237</v>
      </c>
      <c r="D35" s="62" t="s">
        <v>39</v>
      </c>
      <c r="E35" s="49">
        <f t="shared" si="6"/>
        <v>3800</v>
      </c>
      <c r="F35" s="50">
        <v>0</v>
      </c>
      <c r="G35" s="50">
        <v>0</v>
      </c>
      <c r="H35" s="50">
        <v>3800</v>
      </c>
      <c r="I35" s="50">
        <v>0</v>
      </c>
      <c r="J35" s="51">
        <f t="shared" si="7"/>
        <v>5700</v>
      </c>
      <c r="K35" s="50">
        <v>0</v>
      </c>
      <c r="L35" s="50">
        <v>0</v>
      </c>
      <c r="M35" s="50">
        <v>5700</v>
      </c>
      <c r="N35" s="50">
        <v>0</v>
      </c>
      <c r="O35" s="52">
        <f t="shared" si="4"/>
        <v>5700</v>
      </c>
      <c r="P35" s="50">
        <v>0</v>
      </c>
      <c r="Q35" s="50">
        <v>300</v>
      </c>
      <c r="R35" s="50">
        <v>1700</v>
      </c>
      <c r="S35" s="50">
        <v>2000</v>
      </c>
      <c r="T35" s="53">
        <v>1700</v>
      </c>
      <c r="U35" s="41">
        <f t="shared" si="5"/>
        <v>0</v>
      </c>
      <c r="V35" s="17">
        <v>65</v>
      </c>
      <c r="W35" s="58" t="s">
        <v>194</v>
      </c>
      <c r="X35" s="47"/>
      <c r="Y35" s="14"/>
      <c r="Z35" s="14"/>
    </row>
    <row r="36" spans="1:26" ht="22.5" customHeight="1" x14ac:dyDescent="0.3">
      <c r="A36" s="54" t="s">
        <v>175</v>
      </c>
      <c r="B36" s="61" t="s">
        <v>278</v>
      </c>
      <c r="C36" s="65" t="s">
        <v>237</v>
      </c>
      <c r="D36" s="62" t="s">
        <v>279</v>
      </c>
      <c r="E36" s="49">
        <f t="shared" si="6"/>
        <v>4000</v>
      </c>
      <c r="F36" s="50">
        <v>2800</v>
      </c>
      <c r="G36" s="50">
        <v>0</v>
      </c>
      <c r="H36" s="50">
        <v>1200</v>
      </c>
      <c r="I36" s="50">
        <v>0</v>
      </c>
      <c r="J36" s="51">
        <f t="shared" si="7"/>
        <v>4000</v>
      </c>
      <c r="K36" s="50">
        <v>2800</v>
      </c>
      <c r="L36" s="50">
        <v>0</v>
      </c>
      <c r="M36" s="50">
        <v>1200</v>
      </c>
      <c r="N36" s="50">
        <v>0</v>
      </c>
      <c r="O36" s="52">
        <f t="shared" si="4"/>
        <v>4000</v>
      </c>
      <c r="P36" s="50">
        <v>0</v>
      </c>
      <c r="Q36" s="50">
        <v>240</v>
      </c>
      <c r="R36" s="50">
        <v>1089</v>
      </c>
      <c r="S36" s="50">
        <v>1983</v>
      </c>
      <c r="T36" s="53">
        <v>688</v>
      </c>
      <c r="U36" s="41">
        <f t="shared" si="5"/>
        <v>0</v>
      </c>
      <c r="V36" s="17">
        <v>38</v>
      </c>
      <c r="W36" s="59" t="s">
        <v>194</v>
      </c>
      <c r="X36" s="47"/>
      <c r="Y36" s="14"/>
      <c r="Z36" s="14"/>
    </row>
    <row r="37" spans="1:26" ht="22.5" customHeight="1" x14ac:dyDescent="0.3">
      <c r="A37" s="54" t="s">
        <v>176</v>
      </c>
      <c r="B37" s="61" t="s">
        <v>280</v>
      </c>
      <c r="C37" s="65" t="s">
        <v>237</v>
      </c>
      <c r="D37" s="62" t="s">
        <v>279</v>
      </c>
      <c r="E37" s="49">
        <f t="shared" si="6"/>
        <v>3000</v>
      </c>
      <c r="F37" s="50">
        <v>2400</v>
      </c>
      <c r="G37" s="50">
        <v>300</v>
      </c>
      <c r="H37" s="50">
        <v>300</v>
      </c>
      <c r="I37" s="50">
        <v>0</v>
      </c>
      <c r="J37" s="51">
        <f t="shared" si="7"/>
        <v>3200</v>
      </c>
      <c r="K37" s="50">
        <v>500</v>
      </c>
      <c r="L37" s="50">
        <v>2380.5</v>
      </c>
      <c r="M37" s="50">
        <v>319.5</v>
      </c>
      <c r="N37" s="50">
        <v>0</v>
      </c>
      <c r="O37" s="52">
        <f t="shared" si="4"/>
        <v>3200</v>
      </c>
      <c r="P37" s="50">
        <v>0</v>
      </c>
      <c r="Q37" s="50">
        <v>625</v>
      </c>
      <c r="R37" s="50">
        <v>1250</v>
      </c>
      <c r="S37" s="50">
        <v>624</v>
      </c>
      <c r="T37" s="53">
        <v>701</v>
      </c>
      <c r="U37" s="41">
        <f t="shared" si="5"/>
        <v>0</v>
      </c>
      <c r="V37" s="17">
        <v>50</v>
      </c>
      <c r="W37" s="59" t="s">
        <v>194</v>
      </c>
      <c r="X37" s="47"/>
      <c r="Y37" s="14"/>
      <c r="Z37" s="14"/>
    </row>
    <row r="38" spans="1:26" s="14" customFormat="1" ht="22.5" customHeight="1" x14ac:dyDescent="0.3">
      <c r="A38" s="54" t="s">
        <v>151</v>
      </c>
      <c r="B38" s="61" t="s">
        <v>281</v>
      </c>
      <c r="C38" s="65" t="s">
        <v>237</v>
      </c>
      <c r="D38" s="62" t="s">
        <v>51</v>
      </c>
      <c r="E38" s="49">
        <f t="shared" si="6"/>
        <v>7000</v>
      </c>
      <c r="F38" s="50">
        <v>3500</v>
      </c>
      <c r="G38" s="50">
        <v>315</v>
      </c>
      <c r="H38" s="50">
        <v>735</v>
      </c>
      <c r="I38" s="50">
        <v>2450</v>
      </c>
      <c r="J38" s="51">
        <f t="shared" si="7"/>
        <v>6998</v>
      </c>
      <c r="K38" s="50">
        <v>200</v>
      </c>
      <c r="L38" s="50">
        <v>3615</v>
      </c>
      <c r="M38" s="50">
        <v>734</v>
      </c>
      <c r="N38" s="50">
        <v>2449</v>
      </c>
      <c r="O38" s="52">
        <f t="shared" si="4"/>
        <v>6998</v>
      </c>
      <c r="P38" s="50">
        <v>18</v>
      </c>
      <c r="Q38" s="50">
        <v>442</v>
      </c>
      <c r="R38" s="50">
        <v>2909</v>
      </c>
      <c r="S38" s="50">
        <v>3629</v>
      </c>
      <c r="T38" s="53"/>
      <c r="U38" s="41">
        <f t="shared" si="5"/>
        <v>0.25714285714285712</v>
      </c>
      <c r="V38" s="22">
        <v>35</v>
      </c>
      <c r="W38" s="59" t="s">
        <v>194</v>
      </c>
      <c r="X38" s="47"/>
      <c r="Y38"/>
      <c r="Z38"/>
    </row>
    <row r="39" spans="1:26" ht="22.5" customHeight="1" x14ac:dyDescent="0.3">
      <c r="A39" s="54" t="s">
        <v>152</v>
      </c>
      <c r="B39" s="61" t="s">
        <v>282</v>
      </c>
      <c r="C39" s="65" t="s">
        <v>237</v>
      </c>
      <c r="D39" s="62" t="s">
        <v>51</v>
      </c>
      <c r="E39" s="49">
        <f t="shared" si="6"/>
        <v>4000</v>
      </c>
      <c r="F39" s="50">
        <v>2000</v>
      </c>
      <c r="G39" s="50">
        <v>0</v>
      </c>
      <c r="H39" s="50">
        <v>2000</v>
      </c>
      <c r="I39" s="50">
        <v>0</v>
      </c>
      <c r="J39" s="51">
        <f t="shared" si="7"/>
        <v>4080</v>
      </c>
      <c r="K39" s="50">
        <v>2040</v>
      </c>
      <c r="L39" s="50">
        <v>0</v>
      </c>
      <c r="M39" s="50">
        <v>2040</v>
      </c>
      <c r="N39" s="50">
        <v>0</v>
      </c>
      <c r="O39" s="52">
        <f t="shared" si="4"/>
        <v>4080</v>
      </c>
      <c r="P39" s="50">
        <v>2259</v>
      </c>
      <c r="Q39" s="50">
        <v>1821</v>
      </c>
      <c r="R39" s="50">
        <v>0</v>
      </c>
      <c r="S39" s="50">
        <v>0</v>
      </c>
      <c r="T39" s="53"/>
      <c r="U39" s="41">
        <f t="shared" si="5"/>
        <v>56.474999999999994</v>
      </c>
      <c r="V39" s="22">
        <v>100</v>
      </c>
      <c r="W39" s="59" t="s">
        <v>198</v>
      </c>
      <c r="X39" s="47"/>
    </row>
    <row r="40" spans="1:26" s="14" customFormat="1" ht="22.5" customHeight="1" x14ac:dyDescent="0.3">
      <c r="A40" s="54" t="s">
        <v>147</v>
      </c>
      <c r="B40" s="61" t="s">
        <v>283</v>
      </c>
      <c r="C40" s="65" t="s">
        <v>237</v>
      </c>
      <c r="D40" s="62" t="s">
        <v>284</v>
      </c>
      <c r="E40" s="49">
        <f t="shared" si="6"/>
        <v>150</v>
      </c>
      <c r="F40" s="50">
        <v>0</v>
      </c>
      <c r="G40" s="50">
        <v>0</v>
      </c>
      <c r="H40" s="50">
        <v>150</v>
      </c>
      <c r="I40" s="50">
        <v>0</v>
      </c>
      <c r="J40" s="51">
        <f t="shared" si="7"/>
        <v>80</v>
      </c>
      <c r="K40" s="50">
        <v>0</v>
      </c>
      <c r="L40" s="50">
        <v>0</v>
      </c>
      <c r="M40" s="50">
        <v>80</v>
      </c>
      <c r="N40" s="50">
        <v>0</v>
      </c>
      <c r="O40" s="52">
        <f t="shared" si="4"/>
        <v>80</v>
      </c>
      <c r="P40" s="50">
        <v>0</v>
      </c>
      <c r="Q40" s="50">
        <v>0</v>
      </c>
      <c r="R40" s="50">
        <v>80</v>
      </c>
      <c r="S40" s="50">
        <v>0</v>
      </c>
      <c r="T40" s="53"/>
      <c r="U40" s="41">
        <f t="shared" si="5"/>
        <v>0</v>
      </c>
      <c r="V40" s="17">
        <v>35</v>
      </c>
      <c r="W40" s="56" t="s">
        <v>335</v>
      </c>
      <c r="X40" s="47"/>
      <c r="Y40"/>
      <c r="Z40"/>
    </row>
    <row r="41" spans="1:26" s="14" customFormat="1" ht="22.5" customHeight="1" x14ac:dyDescent="0.3">
      <c r="A41" s="54" t="s">
        <v>148</v>
      </c>
      <c r="B41" s="61" t="s">
        <v>285</v>
      </c>
      <c r="C41" s="65" t="s">
        <v>237</v>
      </c>
      <c r="D41" s="62" t="s">
        <v>284</v>
      </c>
      <c r="E41" s="49">
        <f t="shared" si="6"/>
        <v>14000</v>
      </c>
      <c r="F41" s="50">
        <v>7000</v>
      </c>
      <c r="G41" s="50">
        <v>2100</v>
      </c>
      <c r="H41" s="50">
        <v>4900</v>
      </c>
      <c r="I41" s="50">
        <v>0</v>
      </c>
      <c r="J41" s="51">
        <f t="shared" si="7"/>
        <v>5420</v>
      </c>
      <c r="K41" s="50">
        <v>2710</v>
      </c>
      <c r="L41" s="50">
        <v>813</v>
      </c>
      <c r="M41" s="50">
        <v>1897</v>
      </c>
      <c r="N41" s="50">
        <v>0</v>
      </c>
      <c r="O41" s="52">
        <f t="shared" si="4"/>
        <v>5420</v>
      </c>
      <c r="P41" s="50">
        <v>0</v>
      </c>
      <c r="Q41" s="50">
        <v>920</v>
      </c>
      <c r="R41" s="50">
        <v>1000</v>
      </c>
      <c r="S41" s="50">
        <v>2000</v>
      </c>
      <c r="T41" s="53">
        <v>1500</v>
      </c>
      <c r="U41" s="41">
        <f t="shared" si="5"/>
        <v>0</v>
      </c>
      <c r="V41" s="17">
        <v>20</v>
      </c>
      <c r="W41" s="59" t="s">
        <v>194</v>
      </c>
      <c r="X41" s="47"/>
      <c r="Y41"/>
      <c r="Z41"/>
    </row>
    <row r="42" spans="1:26" ht="22.5" customHeight="1" x14ac:dyDescent="0.3">
      <c r="A42" s="54" t="s">
        <v>149</v>
      </c>
      <c r="B42" s="61" t="s">
        <v>286</v>
      </c>
      <c r="C42" s="65" t="s">
        <v>237</v>
      </c>
      <c r="D42" s="62" t="s">
        <v>284</v>
      </c>
      <c r="E42" s="49">
        <f t="shared" si="6"/>
        <v>7618</v>
      </c>
      <c r="F42" s="50">
        <v>3809</v>
      </c>
      <c r="G42" s="50">
        <v>0</v>
      </c>
      <c r="H42" s="50">
        <v>3809</v>
      </c>
      <c r="I42" s="50">
        <v>0</v>
      </c>
      <c r="J42" s="51">
        <f t="shared" si="7"/>
        <v>2920</v>
      </c>
      <c r="K42" s="50">
        <v>186</v>
      </c>
      <c r="L42" s="50">
        <v>500</v>
      </c>
      <c r="M42" s="50">
        <v>2234</v>
      </c>
      <c r="N42" s="50">
        <v>0</v>
      </c>
      <c r="O42" s="52">
        <f t="shared" si="4"/>
        <v>2920</v>
      </c>
      <c r="P42" s="50">
        <v>0</v>
      </c>
      <c r="Q42" s="50">
        <v>372</v>
      </c>
      <c r="R42" s="50">
        <v>908</v>
      </c>
      <c r="S42" s="50">
        <v>640</v>
      </c>
      <c r="T42" s="53">
        <v>1000</v>
      </c>
      <c r="U42" s="41">
        <f t="shared" si="5"/>
        <v>0</v>
      </c>
      <c r="V42" s="22">
        <v>15</v>
      </c>
      <c r="W42" s="58" t="s">
        <v>194</v>
      </c>
      <c r="X42" s="47"/>
    </row>
    <row r="43" spans="1:26" ht="22.5" customHeight="1" x14ac:dyDescent="0.3">
      <c r="A43" s="54" t="s">
        <v>150</v>
      </c>
      <c r="B43" s="61" t="s">
        <v>287</v>
      </c>
      <c r="C43" s="65" t="s">
        <v>237</v>
      </c>
      <c r="D43" s="62" t="s">
        <v>284</v>
      </c>
      <c r="E43" s="49">
        <f t="shared" si="6"/>
        <v>350</v>
      </c>
      <c r="F43" s="50">
        <v>140</v>
      </c>
      <c r="G43" s="50">
        <v>0</v>
      </c>
      <c r="H43" s="50">
        <v>210</v>
      </c>
      <c r="I43" s="50">
        <v>0</v>
      </c>
      <c r="J43" s="51">
        <f t="shared" si="7"/>
        <v>291</v>
      </c>
      <c r="K43" s="50">
        <v>140</v>
      </c>
      <c r="L43" s="50">
        <v>0</v>
      </c>
      <c r="M43" s="50">
        <v>151</v>
      </c>
      <c r="N43" s="50">
        <v>0</v>
      </c>
      <c r="O43" s="52">
        <f t="shared" si="4"/>
        <v>291</v>
      </c>
      <c r="P43" s="50">
        <v>0</v>
      </c>
      <c r="Q43" s="50">
        <v>291</v>
      </c>
      <c r="R43" s="50">
        <v>0</v>
      </c>
      <c r="S43" s="50">
        <v>0</v>
      </c>
      <c r="T43" s="53"/>
      <c r="U43" s="41">
        <f t="shared" si="5"/>
        <v>0</v>
      </c>
      <c r="V43" s="22">
        <v>100</v>
      </c>
      <c r="W43" s="59" t="s">
        <v>198</v>
      </c>
      <c r="X43" s="47"/>
    </row>
    <row r="44" spans="1:26" ht="22.5" customHeight="1" x14ac:dyDescent="0.3">
      <c r="A44" s="54" t="s">
        <v>158</v>
      </c>
      <c r="B44" s="61" t="s">
        <v>288</v>
      </c>
      <c r="C44" s="65" t="s">
        <v>237</v>
      </c>
      <c r="D44" s="62" t="s">
        <v>267</v>
      </c>
      <c r="E44" s="49">
        <f t="shared" si="6"/>
        <v>22700</v>
      </c>
      <c r="F44" s="50">
        <v>13050</v>
      </c>
      <c r="G44" s="50">
        <v>2325</v>
      </c>
      <c r="H44" s="50">
        <v>2325</v>
      </c>
      <c r="I44" s="50">
        <v>5000</v>
      </c>
      <c r="J44" s="51">
        <f t="shared" si="7"/>
        <v>756</v>
      </c>
      <c r="K44" s="50">
        <v>756</v>
      </c>
      <c r="L44" s="50">
        <v>0</v>
      </c>
      <c r="M44" s="50">
        <v>0</v>
      </c>
      <c r="N44" s="50">
        <v>0</v>
      </c>
      <c r="O44" s="52">
        <f t="shared" si="4"/>
        <v>756</v>
      </c>
      <c r="P44" s="50">
        <v>0</v>
      </c>
      <c r="Q44" s="50">
        <v>0</v>
      </c>
      <c r="R44" s="50">
        <v>256</v>
      </c>
      <c r="S44" s="50">
        <v>500</v>
      </c>
      <c r="T44" s="53"/>
      <c r="U44" s="41">
        <f t="shared" si="5"/>
        <v>0</v>
      </c>
      <c r="V44" s="22">
        <v>40</v>
      </c>
      <c r="W44" s="58" t="s">
        <v>335</v>
      </c>
      <c r="X44" s="47"/>
    </row>
    <row r="45" spans="1:26" ht="22.5" customHeight="1" x14ac:dyDescent="0.3">
      <c r="A45" s="54" t="s">
        <v>159</v>
      </c>
      <c r="B45" s="61" t="s">
        <v>289</v>
      </c>
      <c r="C45" s="65" t="s">
        <v>237</v>
      </c>
      <c r="D45" s="62" t="s">
        <v>267</v>
      </c>
      <c r="E45" s="49">
        <f t="shared" si="6"/>
        <v>10000</v>
      </c>
      <c r="F45" s="50">
        <v>0</v>
      </c>
      <c r="G45" s="50">
        <v>0</v>
      </c>
      <c r="H45" s="50">
        <v>5000</v>
      </c>
      <c r="I45" s="50">
        <v>5000</v>
      </c>
      <c r="J45" s="51">
        <f t="shared" si="7"/>
        <v>7300</v>
      </c>
      <c r="K45" s="50">
        <v>0</v>
      </c>
      <c r="L45" s="50">
        <v>0</v>
      </c>
      <c r="M45" s="50">
        <v>4400</v>
      </c>
      <c r="N45" s="50">
        <v>2900</v>
      </c>
      <c r="O45" s="52">
        <f t="shared" si="4"/>
        <v>7300</v>
      </c>
      <c r="P45" s="50">
        <v>0</v>
      </c>
      <c r="Q45" s="50">
        <v>0</v>
      </c>
      <c r="R45" s="50">
        <v>2700</v>
      </c>
      <c r="S45" s="50">
        <v>4600</v>
      </c>
      <c r="T45" s="53"/>
      <c r="U45" s="41">
        <f t="shared" si="5"/>
        <v>0</v>
      </c>
      <c r="V45" s="17">
        <v>75</v>
      </c>
      <c r="W45" s="58" t="s">
        <v>198</v>
      </c>
      <c r="X45" s="47"/>
      <c r="Y45" s="14"/>
      <c r="Z45" s="14"/>
    </row>
    <row r="46" spans="1:26" ht="22.5" customHeight="1" x14ac:dyDescent="0.3">
      <c r="A46" s="54" t="s">
        <v>160</v>
      </c>
      <c r="B46" s="61" t="s">
        <v>290</v>
      </c>
      <c r="C46" s="65" t="s">
        <v>237</v>
      </c>
      <c r="D46" s="62" t="s">
        <v>267</v>
      </c>
      <c r="E46" s="49">
        <f t="shared" si="6"/>
        <v>16600</v>
      </c>
      <c r="F46" s="50">
        <v>10000</v>
      </c>
      <c r="G46" s="50">
        <v>660</v>
      </c>
      <c r="H46" s="50">
        <v>5940</v>
      </c>
      <c r="I46" s="50">
        <v>0</v>
      </c>
      <c r="J46" s="51">
        <f t="shared" si="7"/>
        <v>10753</v>
      </c>
      <c r="K46" s="50">
        <v>6248</v>
      </c>
      <c r="L46" s="50">
        <v>1041</v>
      </c>
      <c r="M46" s="50">
        <v>3464</v>
      </c>
      <c r="N46" s="50">
        <v>0</v>
      </c>
      <c r="O46" s="52">
        <f t="shared" si="4"/>
        <v>10753</v>
      </c>
      <c r="P46" s="50">
        <v>0</v>
      </c>
      <c r="Q46" s="50">
        <v>300</v>
      </c>
      <c r="R46" s="50">
        <v>3150</v>
      </c>
      <c r="S46" s="50">
        <v>3700</v>
      </c>
      <c r="T46" s="53">
        <v>3603</v>
      </c>
      <c r="U46" s="41">
        <f t="shared" si="5"/>
        <v>0</v>
      </c>
      <c r="V46" s="17">
        <v>55</v>
      </c>
      <c r="W46" s="58" t="s">
        <v>194</v>
      </c>
      <c r="X46" s="47"/>
      <c r="Y46" s="14"/>
      <c r="Z46" s="14"/>
    </row>
    <row r="47" spans="1:26" ht="22.5" customHeight="1" x14ac:dyDescent="0.3">
      <c r="A47" s="54" t="s">
        <v>161</v>
      </c>
      <c r="B47" s="61" t="s">
        <v>291</v>
      </c>
      <c r="C47" s="65" t="s">
        <v>237</v>
      </c>
      <c r="D47" s="62" t="s">
        <v>267</v>
      </c>
      <c r="E47" s="49">
        <f t="shared" si="6"/>
        <v>4000</v>
      </c>
      <c r="F47" s="50">
        <v>0</v>
      </c>
      <c r="G47" s="50">
        <v>0</v>
      </c>
      <c r="H47" s="50">
        <v>0</v>
      </c>
      <c r="I47" s="50">
        <v>4000</v>
      </c>
      <c r="J47" s="51">
        <f t="shared" si="7"/>
        <v>3000</v>
      </c>
      <c r="K47" s="50">
        <v>0</v>
      </c>
      <c r="L47" s="50">
        <v>0</v>
      </c>
      <c r="M47" s="50">
        <v>0</v>
      </c>
      <c r="N47" s="50">
        <v>3000</v>
      </c>
      <c r="O47" s="52">
        <f t="shared" si="4"/>
        <v>3000</v>
      </c>
      <c r="P47" s="50">
        <v>0</v>
      </c>
      <c r="Q47" s="50">
        <v>1000</v>
      </c>
      <c r="R47" s="50">
        <v>1000</v>
      </c>
      <c r="S47" s="50">
        <v>1000</v>
      </c>
      <c r="T47" s="53"/>
      <c r="U47" s="41">
        <f t="shared" si="5"/>
        <v>0</v>
      </c>
      <c r="V47" s="17">
        <v>70</v>
      </c>
      <c r="W47" s="56" t="s">
        <v>335</v>
      </c>
      <c r="X47" s="47"/>
      <c r="Y47" s="14"/>
      <c r="Z47" s="14"/>
    </row>
    <row r="48" spans="1:26" s="14" customFormat="1" ht="22.5" customHeight="1" x14ac:dyDescent="0.3">
      <c r="A48" s="54" t="s">
        <v>162</v>
      </c>
      <c r="B48" s="61" t="s">
        <v>292</v>
      </c>
      <c r="C48" s="65" t="s">
        <v>237</v>
      </c>
      <c r="D48" s="62" t="s">
        <v>267</v>
      </c>
      <c r="E48" s="49">
        <f t="shared" si="6"/>
        <v>40000</v>
      </c>
      <c r="F48" s="50">
        <v>0</v>
      </c>
      <c r="G48" s="50">
        <v>0</v>
      </c>
      <c r="H48" s="50">
        <v>6000</v>
      </c>
      <c r="I48" s="50">
        <v>34000</v>
      </c>
      <c r="J48" s="51">
        <f t="shared" si="7"/>
        <v>3400</v>
      </c>
      <c r="K48" s="50">
        <v>0</v>
      </c>
      <c r="L48" s="50">
        <v>0</v>
      </c>
      <c r="M48" s="50">
        <v>3400</v>
      </c>
      <c r="N48" s="50">
        <v>0</v>
      </c>
      <c r="O48" s="52">
        <f t="shared" si="4"/>
        <v>3400</v>
      </c>
      <c r="P48" s="50">
        <v>0</v>
      </c>
      <c r="Q48" s="50">
        <v>600</v>
      </c>
      <c r="R48" s="50">
        <v>2200</v>
      </c>
      <c r="S48" s="50">
        <v>600</v>
      </c>
      <c r="T48" s="53"/>
      <c r="U48" s="41">
        <f t="shared" si="5"/>
        <v>0</v>
      </c>
      <c r="V48" s="17">
        <v>55</v>
      </c>
      <c r="W48" s="59" t="s">
        <v>194</v>
      </c>
      <c r="X48" s="47"/>
    </row>
    <row r="49" spans="1:26" ht="22.5" customHeight="1" x14ac:dyDescent="0.3">
      <c r="A49" s="54" t="s">
        <v>163</v>
      </c>
      <c r="B49" s="61" t="s">
        <v>333</v>
      </c>
      <c r="C49" s="65" t="s">
        <v>237</v>
      </c>
      <c r="D49" s="62" t="s">
        <v>267</v>
      </c>
      <c r="E49" s="49">
        <f t="shared" si="6"/>
        <v>8750</v>
      </c>
      <c r="F49" s="50">
        <v>0</v>
      </c>
      <c r="G49" s="50">
        <v>0</v>
      </c>
      <c r="H49" s="50">
        <v>8750</v>
      </c>
      <c r="I49" s="50">
        <v>0</v>
      </c>
      <c r="J49" s="51">
        <f t="shared" si="7"/>
        <v>11200</v>
      </c>
      <c r="K49" s="50">
        <v>0</v>
      </c>
      <c r="L49" s="50">
        <v>0</v>
      </c>
      <c r="M49" s="50">
        <v>11200</v>
      </c>
      <c r="N49" s="50">
        <v>0</v>
      </c>
      <c r="O49" s="52">
        <f t="shared" si="4"/>
        <v>11200</v>
      </c>
      <c r="P49" s="50">
        <v>5400</v>
      </c>
      <c r="Q49" s="50">
        <v>3100</v>
      </c>
      <c r="R49" s="50">
        <v>1200</v>
      </c>
      <c r="S49" s="50">
        <v>1500</v>
      </c>
      <c r="T49" s="53"/>
      <c r="U49" s="41">
        <f t="shared" si="5"/>
        <v>61.714285714285708</v>
      </c>
      <c r="V49" s="17">
        <v>80</v>
      </c>
      <c r="W49" s="58" t="s">
        <v>194</v>
      </c>
      <c r="X49" s="47"/>
      <c r="Y49" s="14"/>
      <c r="Z49" s="14"/>
    </row>
    <row r="50" spans="1:26" ht="22.5" customHeight="1" x14ac:dyDescent="0.3">
      <c r="A50" s="54" t="s">
        <v>181</v>
      </c>
      <c r="B50" s="61" t="s">
        <v>293</v>
      </c>
      <c r="C50" s="65" t="s">
        <v>237</v>
      </c>
      <c r="D50" s="63" t="s">
        <v>87</v>
      </c>
      <c r="E50" s="49">
        <f t="shared" si="6"/>
        <v>13725</v>
      </c>
      <c r="F50" s="50">
        <v>9608</v>
      </c>
      <c r="G50" s="50">
        <v>128</v>
      </c>
      <c r="H50" s="50">
        <v>283</v>
      </c>
      <c r="I50" s="50">
        <v>3706</v>
      </c>
      <c r="J50" s="51">
        <f t="shared" si="7"/>
        <v>6747</v>
      </c>
      <c r="K50" s="50">
        <v>2489</v>
      </c>
      <c r="L50" s="50">
        <v>39</v>
      </c>
      <c r="M50" s="50">
        <v>91</v>
      </c>
      <c r="N50" s="50">
        <v>4128</v>
      </c>
      <c r="O50" s="52">
        <f t="shared" si="4"/>
        <v>6747</v>
      </c>
      <c r="P50" s="50">
        <v>0</v>
      </c>
      <c r="Q50" s="50">
        <v>429</v>
      </c>
      <c r="R50" s="50">
        <v>664</v>
      </c>
      <c r="S50" s="50">
        <v>4334</v>
      </c>
      <c r="T50" s="53">
        <v>1320</v>
      </c>
      <c r="U50" s="41">
        <f t="shared" si="5"/>
        <v>0</v>
      </c>
      <c r="V50" s="22">
        <v>45</v>
      </c>
      <c r="W50" s="59" t="s">
        <v>194</v>
      </c>
      <c r="X50" s="47"/>
      <c r="Y50" s="14"/>
      <c r="Z50" s="14"/>
    </row>
    <row r="51" spans="1:26" ht="22.5" customHeight="1" x14ac:dyDescent="0.3">
      <c r="A51" s="54" t="s">
        <v>182</v>
      </c>
      <c r="B51" s="61" t="s">
        <v>294</v>
      </c>
      <c r="C51" s="65" t="s">
        <v>237</v>
      </c>
      <c r="D51" s="63" t="s">
        <v>87</v>
      </c>
      <c r="E51" s="49">
        <f t="shared" si="6"/>
        <v>11443</v>
      </c>
      <c r="F51" s="50">
        <v>8010</v>
      </c>
      <c r="G51" s="50">
        <v>106</v>
      </c>
      <c r="H51" s="50">
        <v>237</v>
      </c>
      <c r="I51" s="50">
        <v>3090</v>
      </c>
      <c r="J51" s="51">
        <f t="shared" si="7"/>
        <v>4492</v>
      </c>
      <c r="K51" s="50">
        <v>1646</v>
      </c>
      <c r="L51" s="50">
        <v>22</v>
      </c>
      <c r="M51" s="50">
        <v>50</v>
      </c>
      <c r="N51" s="50">
        <v>2774</v>
      </c>
      <c r="O51" s="52">
        <f t="shared" si="4"/>
        <v>4492</v>
      </c>
      <c r="P51" s="50">
        <v>0</v>
      </c>
      <c r="Q51" s="50">
        <v>429</v>
      </c>
      <c r="R51" s="50">
        <v>550</v>
      </c>
      <c r="S51" s="50">
        <v>2409</v>
      </c>
      <c r="T51" s="53">
        <v>1104</v>
      </c>
      <c r="U51" s="41">
        <f t="shared" si="5"/>
        <v>0</v>
      </c>
      <c r="V51" s="22">
        <v>45</v>
      </c>
      <c r="W51" s="59" t="s">
        <v>194</v>
      </c>
      <c r="X51" s="47"/>
      <c r="Y51" s="14"/>
      <c r="Z51" s="14"/>
    </row>
    <row r="52" spans="1:26" ht="22.5" customHeight="1" x14ac:dyDescent="0.3">
      <c r="A52" s="54" t="s">
        <v>183</v>
      </c>
      <c r="B52" s="61" t="s">
        <v>295</v>
      </c>
      <c r="C52" s="65" t="s">
        <v>237</v>
      </c>
      <c r="D52" s="63" t="s">
        <v>87</v>
      </c>
      <c r="E52" s="49">
        <f t="shared" si="6"/>
        <v>46018</v>
      </c>
      <c r="F52" s="50">
        <v>23009</v>
      </c>
      <c r="G52" s="50">
        <v>690</v>
      </c>
      <c r="H52" s="50">
        <v>1610</v>
      </c>
      <c r="I52" s="50">
        <v>20709</v>
      </c>
      <c r="J52" s="51">
        <f t="shared" si="7"/>
        <v>11638</v>
      </c>
      <c r="K52" s="50">
        <v>5184</v>
      </c>
      <c r="L52" s="50">
        <v>156</v>
      </c>
      <c r="M52" s="50">
        <v>362</v>
      </c>
      <c r="N52" s="50">
        <v>5936</v>
      </c>
      <c r="O52" s="52">
        <f t="shared" si="4"/>
        <v>11638</v>
      </c>
      <c r="P52" s="50">
        <v>0</v>
      </c>
      <c r="Q52" s="50">
        <v>1000</v>
      </c>
      <c r="R52" s="50">
        <v>5659</v>
      </c>
      <c r="S52" s="50">
        <v>1963</v>
      </c>
      <c r="T52" s="53">
        <v>3016</v>
      </c>
      <c r="U52" s="41">
        <f t="shared" si="5"/>
        <v>0</v>
      </c>
      <c r="V52" s="17">
        <v>30</v>
      </c>
      <c r="W52" s="59" t="s">
        <v>194</v>
      </c>
      <c r="X52" s="47"/>
      <c r="Y52" s="14"/>
      <c r="Z52" s="14"/>
    </row>
    <row r="53" spans="1:26" s="14" customFormat="1" ht="22.5" customHeight="1" x14ac:dyDescent="0.3">
      <c r="A53" s="54" t="s">
        <v>131</v>
      </c>
      <c r="B53" s="61" t="s">
        <v>296</v>
      </c>
      <c r="C53" s="65" t="s">
        <v>238</v>
      </c>
      <c r="D53" s="62" t="s">
        <v>297</v>
      </c>
      <c r="E53" s="49">
        <f t="shared" si="6"/>
        <v>6700</v>
      </c>
      <c r="F53" s="50">
        <v>2000</v>
      </c>
      <c r="G53" s="50">
        <v>0</v>
      </c>
      <c r="H53" s="50">
        <v>4700</v>
      </c>
      <c r="I53" s="50">
        <v>0</v>
      </c>
      <c r="J53" s="51">
        <f t="shared" si="7"/>
        <v>6700</v>
      </c>
      <c r="K53" s="50">
        <v>2000</v>
      </c>
      <c r="L53" s="50">
        <v>0</v>
      </c>
      <c r="M53" s="50">
        <v>4700</v>
      </c>
      <c r="N53" s="50">
        <v>0</v>
      </c>
      <c r="O53" s="52">
        <f t="shared" si="4"/>
        <v>6700</v>
      </c>
      <c r="P53" s="50">
        <v>5160</v>
      </c>
      <c r="Q53" s="50">
        <v>1540</v>
      </c>
      <c r="R53" s="50">
        <v>0</v>
      </c>
      <c r="S53" s="50">
        <v>0</v>
      </c>
      <c r="T53" s="53"/>
      <c r="U53" s="41">
        <f t="shared" si="5"/>
        <v>77.014925373134318</v>
      </c>
      <c r="V53" s="22">
        <v>100</v>
      </c>
      <c r="W53" s="59" t="s">
        <v>198</v>
      </c>
      <c r="X53" s="47"/>
      <c r="Y53"/>
      <c r="Z53"/>
    </row>
    <row r="54" spans="1:26" ht="22.5" customHeight="1" x14ac:dyDescent="0.3">
      <c r="A54" s="54" t="s">
        <v>132</v>
      </c>
      <c r="B54" s="61" t="s">
        <v>298</v>
      </c>
      <c r="C54" s="65" t="s">
        <v>238</v>
      </c>
      <c r="D54" s="62" t="s">
        <v>299</v>
      </c>
      <c r="E54" s="49">
        <f t="shared" si="6"/>
        <v>7000</v>
      </c>
      <c r="F54" s="50">
        <v>3500</v>
      </c>
      <c r="G54" s="50"/>
      <c r="H54" s="50">
        <v>3500</v>
      </c>
      <c r="I54" s="50">
        <v>0</v>
      </c>
      <c r="J54" s="51">
        <f t="shared" si="7"/>
        <v>400</v>
      </c>
      <c r="K54" s="50">
        <v>200</v>
      </c>
      <c r="L54" s="50">
        <v>0</v>
      </c>
      <c r="M54" s="50">
        <v>200</v>
      </c>
      <c r="N54" s="50">
        <v>0</v>
      </c>
      <c r="O54" s="52">
        <f t="shared" si="4"/>
        <v>400</v>
      </c>
      <c r="P54" s="50">
        <v>0</v>
      </c>
      <c r="Q54" s="50">
        <v>0</v>
      </c>
      <c r="R54" s="50">
        <v>0</v>
      </c>
      <c r="S54" s="50">
        <v>0</v>
      </c>
      <c r="T54" s="53">
        <v>400</v>
      </c>
      <c r="U54" s="41">
        <f t="shared" si="5"/>
        <v>0</v>
      </c>
      <c r="V54" s="22">
        <v>27</v>
      </c>
      <c r="W54" s="58" t="s">
        <v>194</v>
      </c>
      <c r="X54" s="47"/>
      <c r="Y54" s="14"/>
      <c r="Z54" s="14"/>
    </row>
    <row r="55" spans="1:26" ht="22.5" customHeight="1" x14ac:dyDescent="0.3">
      <c r="A55" s="54" t="s">
        <v>133</v>
      </c>
      <c r="B55" s="61" t="s">
        <v>300</v>
      </c>
      <c r="C55" s="65" t="s">
        <v>238</v>
      </c>
      <c r="D55" s="62" t="s">
        <v>299</v>
      </c>
      <c r="E55" s="49">
        <f t="shared" si="6"/>
        <v>5000</v>
      </c>
      <c r="F55" s="50">
        <v>2500</v>
      </c>
      <c r="G55" s="50">
        <v>0</v>
      </c>
      <c r="H55" s="50">
        <v>2500</v>
      </c>
      <c r="I55" s="50">
        <v>0</v>
      </c>
      <c r="J55" s="51">
        <f t="shared" si="7"/>
        <v>6600</v>
      </c>
      <c r="K55" s="50">
        <v>125</v>
      </c>
      <c r="L55" s="50">
        <v>2625</v>
      </c>
      <c r="M55" s="50">
        <v>3850</v>
      </c>
      <c r="N55" s="50">
        <v>0</v>
      </c>
      <c r="O55" s="52">
        <f t="shared" si="4"/>
        <v>6600</v>
      </c>
      <c r="P55" s="50">
        <v>0</v>
      </c>
      <c r="Q55" s="50">
        <v>250</v>
      </c>
      <c r="R55" s="50">
        <v>1800</v>
      </c>
      <c r="S55" s="50">
        <v>4150</v>
      </c>
      <c r="T55" s="53">
        <v>400</v>
      </c>
      <c r="U55" s="41">
        <f t="shared" si="5"/>
        <v>0</v>
      </c>
      <c r="V55" s="17">
        <v>55</v>
      </c>
      <c r="W55" s="58" t="s">
        <v>194</v>
      </c>
      <c r="X55" s="47"/>
      <c r="Y55" s="14"/>
      <c r="Z55" s="14"/>
    </row>
    <row r="56" spans="1:26" ht="22.5" customHeight="1" x14ac:dyDescent="0.3">
      <c r="A56" s="54" t="s">
        <v>134</v>
      </c>
      <c r="B56" s="61" t="s">
        <v>301</v>
      </c>
      <c r="C56" s="65" t="s">
        <v>238</v>
      </c>
      <c r="D56" s="62" t="s">
        <v>299</v>
      </c>
      <c r="E56" s="49">
        <f t="shared" si="6"/>
        <v>175</v>
      </c>
      <c r="F56" s="50">
        <v>0</v>
      </c>
      <c r="G56" s="50">
        <v>70</v>
      </c>
      <c r="H56" s="50">
        <v>105</v>
      </c>
      <c r="I56" s="50">
        <v>0</v>
      </c>
      <c r="J56" s="51">
        <f t="shared" si="7"/>
        <v>177</v>
      </c>
      <c r="K56" s="50">
        <v>0</v>
      </c>
      <c r="L56" s="50">
        <v>70</v>
      </c>
      <c r="M56" s="50">
        <v>107</v>
      </c>
      <c r="N56" s="50">
        <v>0</v>
      </c>
      <c r="O56" s="52">
        <f t="shared" si="4"/>
        <v>177</v>
      </c>
      <c r="P56" s="50">
        <v>115</v>
      </c>
      <c r="Q56" s="50">
        <v>15</v>
      </c>
      <c r="R56" s="50">
        <v>15</v>
      </c>
      <c r="S56" s="50">
        <v>16</v>
      </c>
      <c r="T56" s="53">
        <v>16</v>
      </c>
      <c r="U56" s="41">
        <f t="shared" si="5"/>
        <v>65.714285714285708</v>
      </c>
      <c r="V56" s="22">
        <v>100</v>
      </c>
      <c r="W56" s="56" t="s">
        <v>335</v>
      </c>
      <c r="X56" s="47"/>
    </row>
    <row r="57" spans="1:26" s="14" customFormat="1" ht="22.5" customHeight="1" x14ac:dyDescent="0.3">
      <c r="A57" s="54" t="s">
        <v>168</v>
      </c>
      <c r="B57" s="61" t="s">
        <v>302</v>
      </c>
      <c r="C57" s="65" t="s">
        <v>238</v>
      </c>
      <c r="D57" s="63" t="s">
        <v>67</v>
      </c>
      <c r="E57" s="49">
        <f t="shared" si="6"/>
        <v>9842</v>
      </c>
      <c r="F57" s="50">
        <v>589</v>
      </c>
      <c r="G57" s="50">
        <v>1496</v>
      </c>
      <c r="H57" s="50">
        <v>4900</v>
      </c>
      <c r="I57" s="50">
        <v>2857</v>
      </c>
      <c r="J57" s="51">
        <f t="shared" si="7"/>
        <v>9523</v>
      </c>
      <c r="K57" s="50">
        <v>934</v>
      </c>
      <c r="L57" s="50">
        <v>1442</v>
      </c>
      <c r="M57" s="50">
        <v>5044</v>
      </c>
      <c r="N57" s="50">
        <v>2103</v>
      </c>
      <c r="O57" s="52">
        <f t="shared" si="4"/>
        <v>9523</v>
      </c>
      <c r="P57" s="50">
        <v>1739</v>
      </c>
      <c r="Q57" s="50">
        <v>1899</v>
      </c>
      <c r="R57" s="50">
        <v>1939</v>
      </c>
      <c r="S57" s="50">
        <v>1941</v>
      </c>
      <c r="T57" s="53">
        <v>2005</v>
      </c>
      <c r="U57" s="41">
        <f t="shared" si="5"/>
        <v>17.669172932330827</v>
      </c>
      <c r="V57" s="22">
        <v>100</v>
      </c>
      <c r="W57" s="56" t="s">
        <v>335</v>
      </c>
      <c r="X57" s="47"/>
      <c r="Y57"/>
      <c r="Z57"/>
    </row>
    <row r="58" spans="1:26" s="14" customFormat="1" ht="22.5" customHeight="1" x14ac:dyDescent="0.3">
      <c r="A58" s="54" t="s">
        <v>169</v>
      </c>
      <c r="B58" s="61" t="s">
        <v>303</v>
      </c>
      <c r="C58" s="65" t="s">
        <v>238</v>
      </c>
      <c r="D58" s="63" t="s">
        <v>67</v>
      </c>
      <c r="E58" s="49">
        <f t="shared" si="6"/>
        <v>2000</v>
      </c>
      <c r="F58" s="50">
        <v>600</v>
      </c>
      <c r="G58" s="50">
        <v>500</v>
      </c>
      <c r="H58" s="50">
        <v>500</v>
      </c>
      <c r="I58" s="50">
        <v>400</v>
      </c>
      <c r="J58" s="51">
        <f t="shared" si="7"/>
        <v>708</v>
      </c>
      <c r="K58" s="50">
        <v>354</v>
      </c>
      <c r="L58" s="50">
        <v>71</v>
      </c>
      <c r="M58" s="50">
        <v>71</v>
      </c>
      <c r="N58" s="50">
        <v>212</v>
      </c>
      <c r="O58" s="52">
        <f t="shared" si="4"/>
        <v>708</v>
      </c>
      <c r="P58" s="50">
        <v>0</v>
      </c>
      <c r="Q58" s="50">
        <v>708</v>
      </c>
      <c r="R58" s="50">
        <v>0</v>
      </c>
      <c r="S58" s="50">
        <v>0</v>
      </c>
      <c r="T58" s="53"/>
      <c r="U58" s="41">
        <f t="shared" si="5"/>
        <v>0</v>
      </c>
      <c r="V58" s="17">
        <v>85</v>
      </c>
      <c r="W58" s="57" t="s">
        <v>335</v>
      </c>
      <c r="X58" s="47"/>
      <c r="Y58"/>
      <c r="Z58"/>
    </row>
    <row r="59" spans="1:26" s="14" customFormat="1" ht="22.5" customHeight="1" x14ac:dyDescent="0.3">
      <c r="A59" s="54" t="s">
        <v>177</v>
      </c>
      <c r="B59" s="61" t="s">
        <v>304</v>
      </c>
      <c r="C59" s="65" t="s">
        <v>238</v>
      </c>
      <c r="D59" s="62" t="s">
        <v>279</v>
      </c>
      <c r="E59" s="49">
        <f t="shared" si="6"/>
        <v>12633</v>
      </c>
      <c r="F59" s="50">
        <v>5800</v>
      </c>
      <c r="G59" s="50">
        <v>1950</v>
      </c>
      <c r="H59" s="50">
        <v>4883</v>
      </c>
      <c r="I59" s="50">
        <v>0</v>
      </c>
      <c r="J59" s="51">
        <f t="shared" si="7"/>
        <v>2528</v>
      </c>
      <c r="K59" s="50">
        <v>800</v>
      </c>
      <c r="L59" s="50">
        <v>453</v>
      </c>
      <c r="M59" s="50">
        <v>1275</v>
      </c>
      <c r="N59" s="50">
        <v>0</v>
      </c>
      <c r="O59" s="52">
        <f t="shared" si="4"/>
        <v>2528</v>
      </c>
      <c r="P59" s="50">
        <v>1738</v>
      </c>
      <c r="Q59" s="50">
        <v>180</v>
      </c>
      <c r="R59" s="50">
        <v>161</v>
      </c>
      <c r="S59" s="50">
        <v>204</v>
      </c>
      <c r="T59" s="53">
        <v>245</v>
      </c>
      <c r="U59" s="41">
        <f t="shared" si="5"/>
        <v>13.757618934536531</v>
      </c>
      <c r="V59" s="22">
        <v>100</v>
      </c>
      <c r="W59" s="57" t="s">
        <v>335</v>
      </c>
      <c r="X59" s="47"/>
      <c r="Y59"/>
      <c r="Z59"/>
    </row>
    <row r="60" spans="1:26" s="14" customFormat="1" ht="22.5" customHeight="1" x14ac:dyDescent="0.3">
      <c r="A60" s="54" t="s">
        <v>178</v>
      </c>
      <c r="B60" s="61" t="s">
        <v>214</v>
      </c>
      <c r="C60" s="65" t="s">
        <v>238</v>
      </c>
      <c r="D60" s="62" t="s">
        <v>279</v>
      </c>
      <c r="E60" s="49">
        <f t="shared" si="6"/>
        <v>2983</v>
      </c>
      <c r="F60" s="50">
        <v>0</v>
      </c>
      <c r="G60" s="50">
        <v>0</v>
      </c>
      <c r="H60" s="50">
        <v>2983</v>
      </c>
      <c r="I60" s="50">
        <v>0</v>
      </c>
      <c r="J60" s="51">
        <f t="shared" si="7"/>
        <v>2600</v>
      </c>
      <c r="K60" s="50">
        <v>0</v>
      </c>
      <c r="L60" s="50">
        <v>0</v>
      </c>
      <c r="M60" s="50">
        <v>2600</v>
      </c>
      <c r="N60" s="50">
        <v>0</v>
      </c>
      <c r="O60" s="52">
        <f t="shared" si="4"/>
        <v>2600</v>
      </c>
      <c r="P60" s="50">
        <v>520</v>
      </c>
      <c r="Q60" s="50">
        <v>520</v>
      </c>
      <c r="R60" s="50">
        <v>520</v>
      </c>
      <c r="S60" s="50">
        <v>520</v>
      </c>
      <c r="T60" s="53">
        <v>520</v>
      </c>
      <c r="U60" s="41">
        <f t="shared" si="5"/>
        <v>17.432115320147503</v>
      </c>
      <c r="V60" s="22">
        <v>100</v>
      </c>
      <c r="W60" s="57" t="s">
        <v>335</v>
      </c>
      <c r="X60" s="47"/>
      <c r="Y60"/>
      <c r="Z60"/>
    </row>
    <row r="61" spans="1:26" ht="22.5" customHeight="1" x14ac:dyDescent="0.3">
      <c r="A61" s="54" t="s">
        <v>170</v>
      </c>
      <c r="B61" s="61" t="s">
        <v>305</v>
      </c>
      <c r="C61" s="65" t="s">
        <v>238</v>
      </c>
      <c r="D61" s="63" t="s">
        <v>67</v>
      </c>
      <c r="E61" s="49">
        <f t="shared" si="6"/>
        <v>6230</v>
      </c>
      <c r="F61" s="50">
        <v>61</v>
      </c>
      <c r="G61" s="50">
        <v>393</v>
      </c>
      <c r="H61" s="50">
        <v>3259</v>
      </c>
      <c r="I61" s="50">
        <v>2517</v>
      </c>
      <c r="J61" s="51">
        <f t="shared" si="7"/>
        <v>9197</v>
      </c>
      <c r="K61" s="50">
        <v>613</v>
      </c>
      <c r="L61" s="50">
        <v>712</v>
      </c>
      <c r="M61" s="50">
        <v>3943</v>
      </c>
      <c r="N61" s="50">
        <v>3929</v>
      </c>
      <c r="O61" s="52">
        <f t="shared" si="4"/>
        <v>9197</v>
      </c>
      <c r="P61" s="50">
        <v>345</v>
      </c>
      <c r="Q61" s="50">
        <v>2422</v>
      </c>
      <c r="R61" s="50">
        <v>2551</v>
      </c>
      <c r="S61" s="50">
        <v>2119</v>
      </c>
      <c r="T61" s="53">
        <v>1760</v>
      </c>
      <c r="U61" s="41">
        <f t="shared" si="5"/>
        <v>5.537720706260032</v>
      </c>
      <c r="V61" s="22">
        <v>100</v>
      </c>
      <c r="W61" s="56" t="s">
        <v>335</v>
      </c>
      <c r="X61" s="47"/>
    </row>
    <row r="62" spans="1:26" ht="22.5" customHeight="1" x14ac:dyDescent="0.3">
      <c r="A62" s="54" t="s">
        <v>171</v>
      </c>
      <c r="B62" s="61" t="s">
        <v>306</v>
      </c>
      <c r="C62" s="65" t="s">
        <v>238</v>
      </c>
      <c r="D62" s="63" t="s">
        <v>67</v>
      </c>
      <c r="E62" s="49">
        <f t="shared" si="6"/>
        <v>260</v>
      </c>
      <c r="F62" s="50">
        <v>0</v>
      </c>
      <c r="G62" s="50">
        <v>0</v>
      </c>
      <c r="H62" s="50">
        <v>260</v>
      </c>
      <c r="I62" s="50">
        <v>0</v>
      </c>
      <c r="J62" s="51">
        <f t="shared" si="7"/>
        <v>311</v>
      </c>
      <c r="K62" s="50">
        <v>0</v>
      </c>
      <c r="L62" s="50">
        <v>0</v>
      </c>
      <c r="M62" s="50">
        <v>267</v>
      </c>
      <c r="N62" s="50">
        <v>44</v>
      </c>
      <c r="O62" s="52">
        <f t="shared" si="4"/>
        <v>311</v>
      </c>
      <c r="P62" s="50">
        <v>0</v>
      </c>
      <c r="Q62" s="50">
        <v>72</v>
      </c>
      <c r="R62" s="50">
        <v>75</v>
      </c>
      <c r="S62" s="50">
        <v>73</v>
      </c>
      <c r="T62" s="53">
        <v>91</v>
      </c>
      <c r="U62" s="41">
        <f t="shared" si="5"/>
        <v>0</v>
      </c>
      <c r="V62" s="22">
        <v>100</v>
      </c>
      <c r="W62" s="57" t="s">
        <v>335</v>
      </c>
      <c r="X62" s="47"/>
    </row>
    <row r="63" spans="1:26" ht="22.5" customHeight="1" x14ac:dyDescent="0.3">
      <c r="A63" s="54" t="s">
        <v>179</v>
      </c>
      <c r="B63" s="61" t="s">
        <v>334</v>
      </c>
      <c r="C63" s="65" t="s">
        <v>238</v>
      </c>
      <c r="D63" s="62" t="s">
        <v>279</v>
      </c>
      <c r="E63" s="49">
        <f t="shared" si="6"/>
        <v>705</v>
      </c>
      <c r="F63" s="50">
        <v>75</v>
      </c>
      <c r="G63" s="50">
        <v>25</v>
      </c>
      <c r="H63" s="50">
        <v>605</v>
      </c>
      <c r="I63" s="50">
        <v>0</v>
      </c>
      <c r="J63" s="51">
        <f t="shared" si="7"/>
        <v>1559</v>
      </c>
      <c r="K63" s="50">
        <v>395</v>
      </c>
      <c r="L63" s="50">
        <v>122</v>
      </c>
      <c r="M63" s="50">
        <v>1042</v>
      </c>
      <c r="N63" s="50">
        <v>0</v>
      </c>
      <c r="O63" s="52">
        <f t="shared" si="4"/>
        <v>1559</v>
      </c>
      <c r="P63" s="50">
        <v>117</v>
      </c>
      <c r="Q63" s="50">
        <v>132</v>
      </c>
      <c r="R63" s="50">
        <v>142</v>
      </c>
      <c r="S63" s="50">
        <v>738</v>
      </c>
      <c r="T63" s="53">
        <v>430</v>
      </c>
      <c r="U63" s="41">
        <f t="shared" si="5"/>
        <v>16.595744680851062</v>
      </c>
      <c r="V63" s="22">
        <v>95</v>
      </c>
      <c r="W63" s="56" t="s">
        <v>335</v>
      </c>
      <c r="X63" s="47"/>
    </row>
    <row r="64" spans="1:26" ht="22.5" customHeight="1" x14ac:dyDescent="0.3">
      <c r="A64" s="54" t="s">
        <v>180</v>
      </c>
      <c r="B64" s="61" t="s">
        <v>307</v>
      </c>
      <c r="C64" s="65" t="s">
        <v>238</v>
      </c>
      <c r="D64" s="62" t="s">
        <v>279</v>
      </c>
      <c r="E64" s="49">
        <f t="shared" si="6"/>
        <v>5463</v>
      </c>
      <c r="F64" s="50">
        <v>0</v>
      </c>
      <c r="G64" s="50">
        <v>0</v>
      </c>
      <c r="H64" s="50">
        <v>5463</v>
      </c>
      <c r="I64" s="50">
        <v>0</v>
      </c>
      <c r="J64" s="51">
        <f t="shared" si="7"/>
        <v>6302</v>
      </c>
      <c r="K64" s="50">
        <v>0</v>
      </c>
      <c r="L64" s="50">
        <v>1590</v>
      </c>
      <c r="M64" s="50">
        <v>4712</v>
      </c>
      <c r="N64" s="50">
        <v>0</v>
      </c>
      <c r="O64" s="52">
        <f t="shared" si="4"/>
        <v>6302</v>
      </c>
      <c r="P64" s="50">
        <v>850</v>
      </c>
      <c r="Q64" s="50">
        <v>1476</v>
      </c>
      <c r="R64" s="50">
        <v>1118</v>
      </c>
      <c r="S64" s="50">
        <v>1448</v>
      </c>
      <c r="T64" s="53">
        <v>1410</v>
      </c>
      <c r="U64" s="41">
        <f t="shared" si="5"/>
        <v>15.559216547684423</v>
      </c>
      <c r="V64" s="22">
        <v>100</v>
      </c>
      <c r="W64" s="57" t="s">
        <v>335</v>
      </c>
      <c r="X64" s="47"/>
    </row>
    <row r="65" spans="1:26" ht="22.5" customHeight="1" x14ac:dyDescent="0.3">
      <c r="A65" s="54" t="s">
        <v>172</v>
      </c>
      <c r="B65" s="61" t="s">
        <v>308</v>
      </c>
      <c r="C65" s="65" t="s">
        <v>238</v>
      </c>
      <c r="D65" s="63" t="s">
        <v>67</v>
      </c>
      <c r="E65" s="49">
        <f t="shared" si="6"/>
        <v>1600</v>
      </c>
      <c r="F65" s="50">
        <v>0</v>
      </c>
      <c r="G65" s="50">
        <v>208</v>
      </c>
      <c r="H65" s="50">
        <v>592</v>
      </c>
      <c r="I65" s="50">
        <v>800</v>
      </c>
      <c r="J65" s="51">
        <f t="shared" si="7"/>
        <v>2947</v>
      </c>
      <c r="K65" s="50">
        <v>0</v>
      </c>
      <c r="L65" s="50">
        <v>183</v>
      </c>
      <c r="M65" s="50">
        <v>1246</v>
      </c>
      <c r="N65" s="50">
        <v>1518</v>
      </c>
      <c r="O65" s="52">
        <f t="shared" si="4"/>
        <v>2947</v>
      </c>
      <c r="P65" s="50">
        <v>360</v>
      </c>
      <c r="Q65" s="50">
        <v>300</v>
      </c>
      <c r="R65" s="50">
        <v>680</v>
      </c>
      <c r="S65" s="50">
        <v>731</v>
      </c>
      <c r="T65" s="53">
        <v>876</v>
      </c>
      <c r="U65" s="41">
        <f t="shared" si="5"/>
        <v>22.5</v>
      </c>
      <c r="V65" s="17">
        <v>75</v>
      </c>
      <c r="W65" s="57" t="s">
        <v>335</v>
      </c>
      <c r="X65" s="47"/>
    </row>
    <row r="66" spans="1:26" ht="22.5" customHeight="1" x14ac:dyDescent="0.3">
      <c r="A66" s="54" t="s">
        <v>173</v>
      </c>
      <c r="B66" s="61" t="s">
        <v>309</v>
      </c>
      <c r="C66" s="65" t="s">
        <v>238</v>
      </c>
      <c r="D66" s="63" t="s">
        <v>67</v>
      </c>
      <c r="E66" s="49">
        <f t="shared" si="6"/>
        <v>1870</v>
      </c>
      <c r="F66" s="50">
        <v>500</v>
      </c>
      <c r="G66" s="50">
        <v>565</v>
      </c>
      <c r="H66" s="50">
        <v>655</v>
      </c>
      <c r="I66" s="50">
        <v>150</v>
      </c>
      <c r="J66" s="51">
        <f t="shared" si="7"/>
        <v>480</v>
      </c>
      <c r="K66" s="50">
        <v>108</v>
      </c>
      <c r="L66" s="50">
        <v>59</v>
      </c>
      <c r="M66" s="50">
        <v>213</v>
      </c>
      <c r="N66" s="50">
        <v>100</v>
      </c>
      <c r="O66" s="52">
        <f t="shared" si="4"/>
        <v>480</v>
      </c>
      <c r="P66" s="50">
        <v>290</v>
      </c>
      <c r="Q66" s="50">
        <v>95</v>
      </c>
      <c r="R66" s="50">
        <v>55</v>
      </c>
      <c r="S66" s="50">
        <v>20</v>
      </c>
      <c r="T66" s="53">
        <v>20</v>
      </c>
      <c r="U66" s="41">
        <f t="shared" si="5"/>
        <v>15.508021390374333</v>
      </c>
      <c r="V66" s="22">
        <v>100</v>
      </c>
      <c r="W66" s="60" t="s">
        <v>335</v>
      </c>
      <c r="X66" s="47"/>
    </row>
    <row r="67" spans="1:26" ht="22.5" customHeight="1" x14ac:dyDescent="0.3">
      <c r="A67" s="54" t="s">
        <v>72</v>
      </c>
      <c r="B67" s="61" t="s">
        <v>310</v>
      </c>
      <c r="C67" s="65" t="s">
        <v>238</v>
      </c>
      <c r="D67" s="63" t="s">
        <v>67</v>
      </c>
      <c r="E67" s="49">
        <f t="shared" si="6"/>
        <v>641</v>
      </c>
      <c r="F67" s="50">
        <v>300</v>
      </c>
      <c r="G67" s="50">
        <v>67</v>
      </c>
      <c r="H67" s="50">
        <v>274</v>
      </c>
      <c r="I67" s="50">
        <v>0</v>
      </c>
      <c r="J67" s="51">
        <f t="shared" si="7"/>
        <v>988</v>
      </c>
      <c r="K67" s="50">
        <v>446</v>
      </c>
      <c r="L67" s="50">
        <v>109</v>
      </c>
      <c r="M67" s="50">
        <v>433</v>
      </c>
      <c r="N67" s="50">
        <v>0</v>
      </c>
      <c r="O67" s="52">
        <f t="shared" si="4"/>
        <v>988</v>
      </c>
      <c r="P67" s="50">
        <v>137</v>
      </c>
      <c r="Q67" s="50">
        <v>307</v>
      </c>
      <c r="R67" s="50">
        <v>173</v>
      </c>
      <c r="S67" s="50">
        <v>186</v>
      </c>
      <c r="T67" s="53">
        <v>185</v>
      </c>
      <c r="U67" s="41">
        <f t="shared" si="5"/>
        <v>21.372854914196569</v>
      </c>
      <c r="V67" s="22">
        <v>100</v>
      </c>
      <c r="W67" s="56" t="s">
        <v>335</v>
      </c>
      <c r="X67" s="47"/>
    </row>
    <row r="68" spans="1:26" ht="22.5" customHeight="1" x14ac:dyDescent="0.3">
      <c r="A68" s="54" t="s">
        <v>73</v>
      </c>
      <c r="B68" s="61" t="s">
        <v>311</v>
      </c>
      <c r="C68" s="65" t="s">
        <v>238</v>
      </c>
      <c r="D68" s="62" t="s">
        <v>312</v>
      </c>
      <c r="E68" s="49">
        <f t="shared" si="6"/>
        <v>95</v>
      </c>
      <c r="F68" s="50">
        <v>0</v>
      </c>
      <c r="G68" s="50">
        <v>6</v>
      </c>
      <c r="H68" s="50">
        <v>68</v>
      </c>
      <c r="I68" s="50">
        <v>21</v>
      </c>
      <c r="J68" s="51">
        <f t="shared" si="7"/>
        <v>361.4</v>
      </c>
      <c r="K68" s="50">
        <v>0</v>
      </c>
      <c r="L68" s="50">
        <v>54.84</v>
      </c>
      <c r="M68" s="50">
        <v>230.66</v>
      </c>
      <c r="N68" s="50">
        <v>75.900000000000006</v>
      </c>
      <c r="O68" s="52">
        <f t="shared" si="4"/>
        <v>361.4</v>
      </c>
      <c r="P68" s="50">
        <v>46</v>
      </c>
      <c r="Q68" s="50">
        <v>94</v>
      </c>
      <c r="R68" s="50">
        <v>84.9</v>
      </c>
      <c r="S68" s="50">
        <v>49</v>
      </c>
      <c r="T68" s="53">
        <v>87.5</v>
      </c>
      <c r="U68" s="41">
        <f t="shared" si="5"/>
        <v>48.421052631578945</v>
      </c>
      <c r="V68" s="17">
        <v>95</v>
      </c>
      <c r="W68" s="56" t="s">
        <v>335</v>
      </c>
      <c r="X68" s="47"/>
    </row>
    <row r="69" spans="1:26" ht="22.5" customHeight="1" x14ac:dyDescent="0.3">
      <c r="A69" s="54" t="s">
        <v>153</v>
      </c>
      <c r="B69" s="61" t="s">
        <v>313</v>
      </c>
      <c r="C69" s="65" t="s">
        <v>238</v>
      </c>
      <c r="D69" s="62" t="s">
        <v>314</v>
      </c>
      <c r="E69" s="49">
        <f t="shared" si="6"/>
        <v>3000</v>
      </c>
      <c r="F69" s="50">
        <v>1500</v>
      </c>
      <c r="G69" s="50">
        <v>450</v>
      </c>
      <c r="H69" s="50">
        <v>1050</v>
      </c>
      <c r="I69" s="50">
        <v>0</v>
      </c>
      <c r="J69" s="51">
        <f t="shared" si="7"/>
        <v>3000</v>
      </c>
      <c r="K69" s="50">
        <v>350</v>
      </c>
      <c r="L69" s="50">
        <v>1420</v>
      </c>
      <c r="M69" s="50">
        <v>630</v>
      </c>
      <c r="N69" s="50">
        <v>600</v>
      </c>
      <c r="O69" s="52">
        <f t="shared" si="4"/>
        <v>3000</v>
      </c>
      <c r="P69" s="50">
        <v>0</v>
      </c>
      <c r="Q69" s="50">
        <v>800</v>
      </c>
      <c r="R69" s="50">
        <v>1400</v>
      </c>
      <c r="S69" s="50">
        <v>483</v>
      </c>
      <c r="T69" s="53">
        <v>317</v>
      </c>
      <c r="U69" s="41">
        <f t="shared" si="5"/>
        <v>0</v>
      </c>
      <c r="V69" s="22">
        <v>40</v>
      </c>
      <c r="W69" s="58" t="s">
        <v>194</v>
      </c>
      <c r="X69" s="47"/>
    </row>
    <row r="70" spans="1:26" ht="22.5" customHeight="1" x14ac:dyDescent="0.3">
      <c r="A70" s="54" t="s">
        <v>154</v>
      </c>
      <c r="B70" s="61" t="s">
        <v>315</v>
      </c>
      <c r="C70" s="65" t="s">
        <v>238</v>
      </c>
      <c r="D70" s="62" t="s">
        <v>314</v>
      </c>
      <c r="E70" s="49">
        <f t="shared" si="6"/>
        <v>26000</v>
      </c>
      <c r="F70" s="50">
        <v>13000</v>
      </c>
      <c r="G70" s="50">
        <v>2100</v>
      </c>
      <c r="H70" s="50">
        <v>10900</v>
      </c>
      <c r="I70" s="50"/>
      <c r="J70" s="51">
        <f t="shared" si="7"/>
        <v>30100</v>
      </c>
      <c r="K70" s="50">
        <v>13000</v>
      </c>
      <c r="L70" s="50">
        <v>2100</v>
      </c>
      <c r="M70" s="50">
        <v>15000</v>
      </c>
      <c r="N70" s="50">
        <v>0</v>
      </c>
      <c r="O70" s="52">
        <f t="shared" ref="O70:O86" si="8">SUM(P70:T70)</f>
        <v>30100</v>
      </c>
      <c r="P70" s="50">
        <v>0</v>
      </c>
      <c r="Q70" s="50">
        <v>2000</v>
      </c>
      <c r="R70" s="50">
        <v>11700</v>
      </c>
      <c r="S70" s="50">
        <v>16400</v>
      </c>
      <c r="T70" s="53"/>
      <c r="U70" s="41">
        <f t="shared" si="5"/>
        <v>0</v>
      </c>
      <c r="V70" s="17">
        <v>40</v>
      </c>
      <c r="W70" s="58" t="s">
        <v>194</v>
      </c>
      <c r="X70" s="47"/>
    </row>
    <row r="71" spans="1:26" ht="22.5" customHeight="1" x14ac:dyDescent="0.3">
      <c r="A71" s="54" t="s">
        <v>155</v>
      </c>
      <c r="B71" s="61" t="s">
        <v>316</v>
      </c>
      <c r="C71" s="65" t="s">
        <v>238</v>
      </c>
      <c r="D71" s="62" t="s">
        <v>314</v>
      </c>
      <c r="E71" s="49">
        <f t="shared" si="6"/>
        <v>90</v>
      </c>
      <c r="F71" s="50">
        <v>0</v>
      </c>
      <c r="G71" s="50">
        <v>0</v>
      </c>
      <c r="H71" s="50">
        <v>45</v>
      </c>
      <c r="I71" s="50">
        <v>45</v>
      </c>
      <c r="J71" s="51">
        <f t="shared" si="7"/>
        <v>62.5</v>
      </c>
      <c r="K71" s="50">
        <v>0</v>
      </c>
      <c r="L71" s="50">
        <v>0</v>
      </c>
      <c r="M71" s="50">
        <v>45</v>
      </c>
      <c r="N71" s="50">
        <v>17.5</v>
      </c>
      <c r="O71" s="52">
        <f t="shared" si="8"/>
        <v>62.5</v>
      </c>
      <c r="P71" s="50">
        <v>0</v>
      </c>
      <c r="Q71" s="50">
        <v>20</v>
      </c>
      <c r="R71" s="50">
        <v>20</v>
      </c>
      <c r="S71" s="50">
        <v>22.5</v>
      </c>
      <c r="T71" s="53"/>
      <c r="U71" s="41">
        <f t="shared" ref="U71:U86" si="9">(P71/E71)*100</f>
        <v>0</v>
      </c>
      <c r="V71" s="17">
        <v>70</v>
      </c>
      <c r="W71" s="56" t="s">
        <v>335</v>
      </c>
      <c r="X71" s="47"/>
    </row>
    <row r="72" spans="1:26" ht="22.5" customHeight="1" x14ac:dyDescent="0.3">
      <c r="A72" s="54" t="s">
        <v>156</v>
      </c>
      <c r="B72" s="61" t="s">
        <v>317</v>
      </c>
      <c r="C72" s="65" t="s">
        <v>238</v>
      </c>
      <c r="D72" s="62" t="s">
        <v>314</v>
      </c>
      <c r="E72" s="49">
        <f t="shared" si="6"/>
        <v>2140</v>
      </c>
      <c r="F72" s="50">
        <v>1070</v>
      </c>
      <c r="G72" s="50">
        <v>535</v>
      </c>
      <c r="H72" s="50">
        <v>535</v>
      </c>
      <c r="I72" s="50"/>
      <c r="J72" s="51">
        <f t="shared" si="7"/>
        <v>1235</v>
      </c>
      <c r="K72" s="50">
        <v>438</v>
      </c>
      <c r="L72" s="50">
        <v>298</v>
      </c>
      <c r="M72" s="50">
        <v>499</v>
      </c>
      <c r="N72" s="50">
        <v>0</v>
      </c>
      <c r="O72" s="52">
        <f t="shared" si="8"/>
        <v>1235</v>
      </c>
      <c r="P72" s="50">
        <v>147</v>
      </c>
      <c r="Q72" s="50">
        <v>195</v>
      </c>
      <c r="R72" s="50">
        <v>287</v>
      </c>
      <c r="S72" s="50">
        <v>283</v>
      </c>
      <c r="T72" s="53">
        <v>323</v>
      </c>
      <c r="U72" s="41">
        <f t="shared" si="9"/>
        <v>6.8691588785046731</v>
      </c>
      <c r="V72" s="17">
        <v>40</v>
      </c>
      <c r="W72" s="58" t="s">
        <v>194</v>
      </c>
      <c r="X72" s="47"/>
    </row>
    <row r="73" spans="1:26" s="14" customFormat="1" ht="22.5" customHeight="1" x14ac:dyDescent="0.3">
      <c r="A73" s="54" t="s">
        <v>174</v>
      </c>
      <c r="B73" s="61" t="s">
        <v>318</v>
      </c>
      <c r="C73" s="65" t="s">
        <v>238</v>
      </c>
      <c r="D73" s="62" t="s">
        <v>312</v>
      </c>
      <c r="E73" s="49">
        <f t="shared" si="6"/>
        <v>3020</v>
      </c>
      <c r="F73" s="50">
        <v>410</v>
      </c>
      <c r="G73" s="50">
        <v>80</v>
      </c>
      <c r="H73" s="50">
        <v>2530</v>
      </c>
      <c r="I73" s="50"/>
      <c r="J73" s="51">
        <f t="shared" si="7"/>
        <v>3980</v>
      </c>
      <c r="K73" s="50">
        <v>1600</v>
      </c>
      <c r="L73" s="50">
        <v>0</v>
      </c>
      <c r="M73" s="50">
        <v>2180</v>
      </c>
      <c r="N73" s="50">
        <v>200</v>
      </c>
      <c r="O73" s="52">
        <f t="shared" si="8"/>
        <v>3980</v>
      </c>
      <c r="P73" s="50">
        <v>500</v>
      </c>
      <c r="Q73" s="50">
        <v>103</v>
      </c>
      <c r="R73" s="50">
        <v>2412</v>
      </c>
      <c r="S73" s="50">
        <v>674</v>
      </c>
      <c r="T73" s="53">
        <v>291</v>
      </c>
      <c r="U73" s="41">
        <f t="shared" si="9"/>
        <v>16.556291390728479</v>
      </c>
      <c r="V73" s="17">
        <v>100</v>
      </c>
      <c r="W73" s="58" t="s">
        <v>335</v>
      </c>
      <c r="X73" s="47"/>
    </row>
    <row r="74" spans="1:26" ht="22.5" customHeight="1" x14ac:dyDescent="0.3">
      <c r="A74" s="54" t="s">
        <v>112</v>
      </c>
      <c r="B74" s="61" t="s">
        <v>319</v>
      </c>
      <c r="C74" s="65" t="s">
        <v>239</v>
      </c>
      <c r="D74" s="62" t="s">
        <v>22</v>
      </c>
      <c r="E74" s="49">
        <f t="shared" si="6"/>
        <v>0</v>
      </c>
      <c r="F74" s="50">
        <v>0</v>
      </c>
      <c r="G74" s="50">
        <v>0</v>
      </c>
      <c r="H74" s="50">
        <v>0</v>
      </c>
      <c r="I74" s="50">
        <v>0</v>
      </c>
      <c r="J74" s="51">
        <f t="shared" si="7"/>
        <v>0</v>
      </c>
      <c r="K74" s="50">
        <v>0</v>
      </c>
      <c r="L74" s="50">
        <v>0</v>
      </c>
      <c r="M74" s="50">
        <v>0</v>
      </c>
      <c r="N74" s="50">
        <v>0</v>
      </c>
      <c r="O74" s="52">
        <f t="shared" si="8"/>
        <v>0</v>
      </c>
      <c r="P74" s="50">
        <v>0</v>
      </c>
      <c r="Q74" s="50">
        <v>0</v>
      </c>
      <c r="R74" s="50">
        <v>0</v>
      </c>
      <c r="S74" s="50">
        <v>0</v>
      </c>
      <c r="T74" s="53"/>
      <c r="U74" s="41" t="s">
        <v>232</v>
      </c>
      <c r="V74" s="22">
        <v>100</v>
      </c>
      <c r="W74" s="56" t="s">
        <v>335</v>
      </c>
      <c r="X74" s="47"/>
    </row>
    <row r="75" spans="1:26" s="14" customFormat="1" ht="22.5" customHeight="1" x14ac:dyDescent="0.3">
      <c r="A75" s="54" t="s">
        <v>113</v>
      </c>
      <c r="B75" s="61" t="s">
        <v>320</v>
      </c>
      <c r="C75" s="65" t="s">
        <v>239</v>
      </c>
      <c r="D75" s="62" t="s">
        <v>22</v>
      </c>
      <c r="E75" s="49">
        <f t="shared" si="6"/>
        <v>0</v>
      </c>
      <c r="F75" s="50">
        <v>0</v>
      </c>
      <c r="G75" s="50">
        <v>0</v>
      </c>
      <c r="H75" s="50">
        <v>0</v>
      </c>
      <c r="I75" s="50">
        <v>0</v>
      </c>
      <c r="J75" s="51">
        <f t="shared" si="7"/>
        <v>0</v>
      </c>
      <c r="K75" s="50">
        <v>0</v>
      </c>
      <c r="L75" s="50">
        <v>0</v>
      </c>
      <c r="M75" s="50">
        <v>0</v>
      </c>
      <c r="N75" s="50">
        <v>0</v>
      </c>
      <c r="O75" s="52">
        <f t="shared" si="8"/>
        <v>0</v>
      </c>
      <c r="P75" s="50">
        <v>0</v>
      </c>
      <c r="Q75" s="50">
        <v>0</v>
      </c>
      <c r="R75" s="50">
        <v>0</v>
      </c>
      <c r="S75" s="50">
        <v>0</v>
      </c>
      <c r="T75" s="53"/>
      <c r="U75" s="41" t="s">
        <v>231</v>
      </c>
      <c r="V75" s="22">
        <v>100</v>
      </c>
      <c r="W75" s="57" t="s">
        <v>335</v>
      </c>
      <c r="X75" s="47"/>
      <c r="Y75"/>
      <c r="Z75"/>
    </row>
    <row r="76" spans="1:26" ht="22.5" customHeight="1" x14ac:dyDescent="0.3">
      <c r="A76" s="54" t="s">
        <v>114</v>
      </c>
      <c r="B76" s="61" t="s">
        <v>321</v>
      </c>
      <c r="C76" s="65" t="s">
        <v>239</v>
      </c>
      <c r="D76" s="62" t="s">
        <v>22</v>
      </c>
      <c r="E76" s="49">
        <f t="shared" si="6"/>
        <v>0</v>
      </c>
      <c r="F76" s="50">
        <v>0</v>
      </c>
      <c r="G76" s="50">
        <v>0</v>
      </c>
      <c r="H76" s="50">
        <v>0</v>
      </c>
      <c r="I76" s="50">
        <v>0</v>
      </c>
      <c r="J76" s="51">
        <f t="shared" si="7"/>
        <v>0</v>
      </c>
      <c r="K76" s="50">
        <v>0</v>
      </c>
      <c r="L76" s="50">
        <v>0</v>
      </c>
      <c r="M76" s="50">
        <v>0</v>
      </c>
      <c r="N76" s="50">
        <v>0</v>
      </c>
      <c r="O76" s="52">
        <f t="shared" si="8"/>
        <v>0</v>
      </c>
      <c r="P76" s="50">
        <v>0</v>
      </c>
      <c r="Q76" s="50">
        <v>0</v>
      </c>
      <c r="R76" s="50">
        <v>0</v>
      </c>
      <c r="S76" s="50">
        <v>0</v>
      </c>
      <c r="T76" s="53"/>
      <c r="U76" s="41" t="s">
        <v>233</v>
      </c>
      <c r="V76" s="22">
        <v>100</v>
      </c>
      <c r="W76" s="57" t="s">
        <v>335</v>
      </c>
      <c r="X76" s="47"/>
    </row>
    <row r="77" spans="1:26" ht="22.5" customHeight="1" x14ac:dyDescent="0.3">
      <c r="A77" s="54" t="s">
        <v>115</v>
      </c>
      <c r="B77" s="61" t="s">
        <v>322</v>
      </c>
      <c r="C77" s="65" t="s">
        <v>239</v>
      </c>
      <c r="D77" s="62" t="s">
        <v>22</v>
      </c>
      <c r="E77" s="49">
        <f t="shared" si="6"/>
        <v>205</v>
      </c>
      <c r="F77" s="50">
        <v>0</v>
      </c>
      <c r="G77" s="50">
        <v>0</v>
      </c>
      <c r="H77" s="50">
        <v>205</v>
      </c>
      <c r="I77" s="50">
        <v>0</v>
      </c>
      <c r="J77" s="51">
        <f t="shared" si="7"/>
        <v>210</v>
      </c>
      <c r="K77" s="50">
        <v>0</v>
      </c>
      <c r="L77" s="50">
        <v>0</v>
      </c>
      <c r="M77" s="50">
        <v>210</v>
      </c>
      <c r="N77" s="50">
        <v>0</v>
      </c>
      <c r="O77" s="52">
        <f t="shared" si="8"/>
        <v>210</v>
      </c>
      <c r="P77" s="50">
        <v>0</v>
      </c>
      <c r="Q77" s="50">
        <v>30</v>
      </c>
      <c r="R77" s="50">
        <v>40</v>
      </c>
      <c r="S77" s="50">
        <v>40</v>
      </c>
      <c r="T77" s="53">
        <v>100</v>
      </c>
      <c r="U77" s="41">
        <f t="shared" si="9"/>
        <v>0</v>
      </c>
      <c r="V77" s="22">
        <v>100</v>
      </c>
      <c r="W77" s="57" t="s">
        <v>335</v>
      </c>
      <c r="X77" s="47"/>
    </row>
    <row r="78" spans="1:26" s="14" customFormat="1" ht="22.5" customHeight="1" x14ac:dyDescent="0.3">
      <c r="A78" s="54" t="s">
        <v>116</v>
      </c>
      <c r="B78" s="61" t="s">
        <v>323</v>
      </c>
      <c r="C78" s="65" t="s">
        <v>239</v>
      </c>
      <c r="D78" s="62" t="s">
        <v>22</v>
      </c>
      <c r="E78" s="49">
        <f t="shared" si="6"/>
        <v>1528</v>
      </c>
      <c r="F78" s="50">
        <v>0</v>
      </c>
      <c r="G78" s="50">
        <v>0</v>
      </c>
      <c r="H78" s="50">
        <v>1528</v>
      </c>
      <c r="I78" s="50">
        <v>0</v>
      </c>
      <c r="J78" s="51">
        <f t="shared" si="7"/>
        <v>0</v>
      </c>
      <c r="K78" s="50">
        <v>0</v>
      </c>
      <c r="L78" s="50">
        <v>0</v>
      </c>
      <c r="M78" s="50">
        <v>0</v>
      </c>
      <c r="N78" s="50">
        <v>0</v>
      </c>
      <c r="O78" s="52">
        <f t="shared" si="8"/>
        <v>0</v>
      </c>
      <c r="P78" s="50">
        <v>0</v>
      </c>
      <c r="Q78" s="50">
        <v>0</v>
      </c>
      <c r="R78" s="50">
        <v>0</v>
      </c>
      <c r="S78" s="50">
        <v>0</v>
      </c>
      <c r="T78" s="53"/>
      <c r="U78" s="41">
        <f t="shared" si="9"/>
        <v>0</v>
      </c>
      <c r="V78" s="22">
        <v>50</v>
      </c>
      <c r="W78" s="59" t="s">
        <v>194</v>
      </c>
      <c r="X78" s="47"/>
    </row>
    <row r="79" spans="1:26" s="14" customFormat="1" ht="22.5" customHeight="1" x14ac:dyDescent="0.3">
      <c r="A79" s="54" t="s">
        <v>135</v>
      </c>
      <c r="B79" s="61" t="s">
        <v>324</v>
      </c>
      <c r="C79" s="65" t="s">
        <v>239</v>
      </c>
      <c r="D79" s="62" t="s">
        <v>299</v>
      </c>
      <c r="E79" s="49">
        <f t="shared" si="6"/>
        <v>4149</v>
      </c>
      <c r="F79" s="50">
        <v>0</v>
      </c>
      <c r="G79" s="50">
        <v>0</v>
      </c>
      <c r="H79" s="50">
        <v>4149</v>
      </c>
      <c r="I79" s="50">
        <v>0</v>
      </c>
      <c r="J79" s="51">
        <f t="shared" si="7"/>
        <v>5974</v>
      </c>
      <c r="K79" s="50">
        <v>367</v>
      </c>
      <c r="L79" s="50">
        <v>360</v>
      </c>
      <c r="M79" s="50">
        <v>5247</v>
      </c>
      <c r="N79" s="50">
        <v>0</v>
      </c>
      <c r="O79" s="52">
        <f t="shared" si="8"/>
        <v>5974</v>
      </c>
      <c r="P79" s="50">
        <v>1044</v>
      </c>
      <c r="Q79" s="50">
        <v>1056</v>
      </c>
      <c r="R79" s="50">
        <v>1641</v>
      </c>
      <c r="S79" s="50">
        <v>1162</v>
      </c>
      <c r="T79" s="53">
        <v>1071</v>
      </c>
      <c r="U79" s="41">
        <f t="shared" si="9"/>
        <v>25.162689804772238</v>
      </c>
      <c r="V79" s="22">
        <v>100</v>
      </c>
      <c r="W79" s="57" t="s">
        <v>335</v>
      </c>
      <c r="X79" s="47"/>
      <c r="Y79"/>
      <c r="Z79"/>
    </row>
    <row r="80" spans="1:26" s="14" customFormat="1" ht="22.5" customHeight="1" x14ac:dyDescent="0.3">
      <c r="A80" s="54" t="s">
        <v>118</v>
      </c>
      <c r="B80" s="61" t="s">
        <v>325</v>
      </c>
      <c r="C80" s="65" t="s">
        <v>239</v>
      </c>
      <c r="D80" s="62" t="s">
        <v>251</v>
      </c>
      <c r="E80" s="49">
        <f t="shared" si="6"/>
        <v>18</v>
      </c>
      <c r="F80" s="50">
        <v>0</v>
      </c>
      <c r="G80" s="50">
        <v>0</v>
      </c>
      <c r="H80" s="50">
        <v>18</v>
      </c>
      <c r="I80" s="50">
        <v>0</v>
      </c>
      <c r="J80" s="51">
        <f t="shared" si="7"/>
        <v>18</v>
      </c>
      <c r="K80" s="50">
        <v>0</v>
      </c>
      <c r="L80" s="50">
        <v>0</v>
      </c>
      <c r="M80" s="50">
        <v>18</v>
      </c>
      <c r="N80" s="50">
        <v>0</v>
      </c>
      <c r="O80" s="52">
        <f t="shared" si="8"/>
        <v>18</v>
      </c>
      <c r="P80" s="50">
        <v>2</v>
      </c>
      <c r="Q80" s="50">
        <v>4</v>
      </c>
      <c r="R80" s="50">
        <v>4</v>
      </c>
      <c r="S80" s="50">
        <v>4</v>
      </c>
      <c r="T80" s="53">
        <v>4</v>
      </c>
      <c r="U80" s="41">
        <f t="shared" si="9"/>
        <v>11.111111111111111</v>
      </c>
      <c r="V80" s="22">
        <v>100</v>
      </c>
      <c r="W80" s="57" t="s">
        <v>335</v>
      </c>
      <c r="X80" s="47"/>
      <c r="Y80"/>
      <c r="Z80"/>
    </row>
    <row r="81" spans="1:26" ht="22.5" customHeight="1" x14ac:dyDescent="0.3">
      <c r="A81" s="54" t="s">
        <v>119</v>
      </c>
      <c r="B81" s="61" t="s">
        <v>326</v>
      </c>
      <c r="C81" s="65" t="s">
        <v>239</v>
      </c>
      <c r="D81" s="62" t="s">
        <v>251</v>
      </c>
      <c r="E81" s="49">
        <f t="shared" si="6"/>
        <v>160</v>
      </c>
      <c r="F81" s="50">
        <v>0</v>
      </c>
      <c r="G81" s="50">
        <v>0</v>
      </c>
      <c r="H81" s="50">
        <v>160</v>
      </c>
      <c r="I81" s="50">
        <v>0</v>
      </c>
      <c r="J81" s="51">
        <f t="shared" si="7"/>
        <v>160</v>
      </c>
      <c r="K81" s="50">
        <v>0</v>
      </c>
      <c r="L81" s="50">
        <v>0</v>
      </c>
      <c r="M81" s="50">
        <v>160</v>
      </c>
      <c r="N81" s="50">
        <v>0</v>
      </c>
      <c r="O81" s="52">
        <f t="shared" si="8"/>
        <v>160</v>
      </c>
      <c r="P81" s="50">
        <v>32</v>
      </c>
      <c r="Q81" s="50">
        <v>32</v>
      </c>
      <c r="R81" s="50">
        <v>32</v>
      </c>
      <c r="S81" s="50">
        <v>32</v>
      </c>
      <c r="T81" s="53">
        <v>32</v>
      </c>
      <c r="U81" s="41">
        <f t="shared" si="9"/>
        <v>20</v>
      </c>
      <c r="V81" s="22">
        <v>100</v>
      </c>
      <c r="W81" s="56" t="s">
        <v>335</v>
      </c>
      <c r="X81" s="47"/>
    </row>
    <row r="82" spans="1:26" ht="22.5" customHeight="1" x14ac:dyDescent="0.3">
      <c r="A82" s="54" t="s">
        <v>136</v>
      </c>
      <c r="B82" s="61" t="s">
        <v>327</v>
      </c>
      <c r="C82" s="65" t="s">
        <v>239</v>
      </c>
      <c r="D82" s="62" t="s">
        <v>45</v>
      </c>
      <c r="E82" s="49">
        <f t="shared" si="6"/>
        <v>0</v>
      </c>
      <c r="F82" s="50">
        <v>0</v>
      </c>
      <c r="G82" s="50">
        <v>0</v>
      </c>
      <c r="H82" s="50">
        <v>0</v>
      </c>
      <c r="I82" s="50">
        <v>0</v>
      </c>
      <c r="J82" s="51">
        <f t="shared" si="7"/>
        <v>0</v>
      </c>
      <c r="K82" s="50">
        <v>0</v>
      </c>
      <c r="L82" s="50">
        <v>0</v>
      </c>
      <c r="M82" s="50">
        <v>0</v>
      </c>
      <c r="N82" s="50">
        <v>0</v>
      </c>
      <c r="O82" s="52">
        <f t="shared" si="8"/>
        <v>0</v>
      </c>
      <c r="P82" s="50">
        <v>0</v>
      </c>
      <c r="Q82" s="50">
        <v>0</v>
      </c>
      <c r="R82" s="50">
        <v>0</v>
      </c>
      <c r="S82" s="50">
        <v>0</v>
      </c>
      <c r="T82" s="53">
        <v>0</v>
      </c>
      <c r="U82" s="41" t="s">
        <v>234</v>
      </c>
      <c r="V82" s="22">
        <v>100</v>
      </c>
      <c r="W82" s="56" t="s">
        <v>335</v>
      </c>
      <c r="X82" s="47"/>
    </row>
    <row r="83" spans="1:26" s="14" customFormat="1" ht="22.5" customHeight="1" x14ac:dyDescent="0.3">
      <c r="A83" s="54" t="s">
        <v>184</v>
      </c>
      <c r="B83" s="61" t="s">
        <v>328</v>
      </c>
      <c r="C83" s="65" t="s">
        <v>239</v>
      </c>
      <c r="D83" s="63" t="s">
        <v>329</v>
      </c>
      <c r="E83" s="49">
        <f t="shared" si="6"/>
        <v>520</v>
      </c>
      <c r="F83" s="50">
        <v>0</v>
      </c>
      <c r="G83" s="50">
        <v>0</v>
      </c>
      <c r="H83" s="50">
        <v>520</v>
      </c>
      <c r="I83" s="50">
        <v>0</v>
      </c>
      <c r="J83" s="51">
        <f t="shared" si="7"/>
        <v>630</v>
      </c>
      <c r="K83" s="50">
        <v>0</v>
      </c>
      <c r="L83" s="50">
        <v>0</v>
      </c>
      <c r="M83" s="50">
        <v>630</v>
      </c>
      <c r="N83" s="50">
        <v>0</v>
      </c>
      <c r="O83" s="52">
        <f t="shared" si="8"/>
        <v>630</v>
      </c>
      <c r="P83" s="50">
        <v>86</v>
      </c>
      <c r="Q83" s="50">
        <v>122</v>
      </c>
      <c r="R83" s="50">
        <v>136</v>
      </c>
      <c r="S83" s="50">
        <v>139</v>
      </c>
      <c r="T83" s="53">
        <v>147</v>
      </c>
      <c r="U83" s="41">
        <f t="shared" si="9"/>
        <v>16.538461538461537</v>
      </c>
      <c r="V83" s="17">
        <v>80</v>
      </c>
      <c r="W83" s="58" t="s">
        <v>335</v>
      </c>
      <c r="X83" s="47"/>
      <c r="Y83"/>
      <c r="Z83"/>
    </row>
    <row r="84" spans="1:26" ht="22.5" customHeight="1" x14ac:dyDescent="0.3">
      <c r="A84" s="54" t="s">
        <v>185</v>
      </c>
      <c r="B84" s="61" t="s">
        <v>330</v>
      </c>
      <c r="C84" s="65" t="s">
        <v>239</v>
      </c>
      <c r="D84" s="63" t="s">
        <v>329</v>
      </c>
      <c r="E84" s="49">
        <f t="shared" si="6"/>
        <v>1000</v>
      </c>
      <c r="F84" s="50">
        <v>0</v>
      </c>
      <c r="G84" s="50">
        <v>0</v>
      </c>
      <c r="H84" s="50">
        <v>1000</v>
      </c>
      <c r="I84" s="50">
        <v>0</v>
      </c>
      <c r="J84" s="51">
        <f t="shared" si="7"/>
        <v>1000</v>
      </c>
      <c r="K84" s="50">
        <v>0</v>
      </c>
      <c r="L84" s="50">
        <v>0</v>
      </c>
      <c r="M84" s="50">
        <v>1000</v>
      </c>
      <c r="N84" s="50">
        <v>0</v>
      </c>
      <c r="O84" s="52">
        <f t="shared" si="8"/>
        <v>1000</v>
      </c>
      <c r="P84" s="50">
        <v>0</v>
      </c>
      <c r="Q84" s="50">
        <v>400</v>
      </c>
      <c r="R84" s="50">
        <v>200</v>
      </c>
      <c r="S84" s="50">
        <v>200</v>
      </c>
      <c r="T84" s="53">
        <v>200</v>
      </c>
      <c r="U84" s="41">
        <f t="shared" si="9"/>
        <v>0</v>
      </c>
      <c r="V84" s="22">
        <v>70</v>
      </c>
      <c r="W84" s="58" t="s">
        <v>335</v>
      </c>
      <c r="X84" s="47"/>
    </row>
    <row r="85" spans="1:26" s="14" customFormat="1" ht="22.5" customHeight="1" x14ac:dyDescent="0.3">
      <c r="A85" s="54" t="s">
        <v>186</v>
      </c>
      <c r="B85" s="61" t="s">
        <v>331</v>
      </c>
      <c r="C85" s="65" t="s">
        <v>239</v>
      </c>
      <c r="D85" s="63" t="s">
        <v>329</v>
      </c>
      <c r="E85" s="49">
        <f t="shared" si="6"/>
        <v>12000</v>
      </c>
      <c r="F85" s="50">
        <v>3600</v>
      </c>
      <c r="G85" s="50">
        <v>4200</v>
      </c>
      <c r="H85" s="50">
        <v>4200</v>
      </c>
      <c r="I85" s="50">
        <v>0</v>
      </c>
      <c r="J85" s="51">
        <f t="shared" si="7"/>
        <v>5550</v>
      </c>
      <c r="K85" s="50">
        <v>1620</v>
      </c>
      <c r="L85" s="50">
        <v>1890</v>
      </c>
      <c r="M85" s="50">
        <v>2040</v>
      </c>
      <c r="N85" s="50">
        <v>0</v>
      </c>
      <c r="O85" s="52">
        <f t="shared" si="8"/>
        <v>5550</v>
      </c>
      <c r="P85" s="50">
        <v>0</v>
      </c>
      <c r="Q85" s="50">
        <v>20</v>
      </c>
      <c r="R85" s="50">
        <v>130</v>
      </c>
      <c r="S85" s="50">
        <v>2800</v>
      </c>
      <c r="T85" s="53">
        <v>2600</v>
      </c>
      <c r="U85" s="41">
        <f t="shared" si="9"/>
        <v>0</v>
      </c>
      <c r="V85" s="17">
        <v>24</v>
      </c>
      <c r="W85" s="59" t="s">
        <v>194</v>
      </c>
      <c r="X85" s="47"/>
    </row>
    <row r="86" spans="1:26" s="14" customFormat="1" ht="22.5" customHeight="1" x14ac:dyDescent="0.3">
      <c r="A86" s="54" t="s">
        <v>187</v>
      </c>
      <c r="B86" s="61" t="s">
        <v>332</v>
      </c>
      <c r="C86" s="65" t="s">
        <v>239</v>
      </c>
      <c r="D86" s="63" t="s">
        <v>329</v>
      </c>
      <c r="E86" s="49">
        <f t="shared" si="6"/>
        <v>29230</v>
      </c>
      <c r="F86" s="50">
        <v>7200</v>
      </c>
      <c r="G86" s="50">
        <v>8400</v>
      </c>
      <c r="H86" s="50">
        <v>13630</v>
      </c>
      <c r="I86" s="50">
        <v>0</v>
      </c>
      <c r="J86" s="51">
        <f t="shared" si="7"/>
        <v>5330</v>
      </c>
      <c r="K86" s="50">
        <v>0</v>
      </c>
      <c r="L86" s="50">
        <v>0</v>
      </c>
      <c r="M86" s="50">
        <v>5330</v>
      </c>
      <c r="N86" s="50">
        <v>0</v>
      </c>
      <c r="O86" s="52">
        <f t="shared" si="8"/>
        <v>5330</v>
      </c>
      <c r="P86" s="50">
        <v>0</v>
      </c>
      <c r="Q86" s="50">
        <v>20</v>
      </c>
      <c r="R86" s="50">
        <v>210</v>
      </c>
      <c r="S86" s="50">
        <v>0</v>
      </c>
      <c r="T86" s="53">
        <v>5100</v>
      </c>
      <c r="U86" s="41">
        <f t="shared" si="9"/>
        <v>0</v>
      </c>
      <c r="V86" s="22">
        <v>5</v>
      </c>
      <c r="W86" s="59" t="s">
        <v>194</v>
      </c>
      <c r="X86" s="47"/>
    </row>
    <row r="87" spans="1:26" x14ac:dyDescent="0.3">
      <c r="A87" s="2"/>
      <c r="W87" s="12"/>
    </row>
    <row r="89" spans="1:26" x14ac:dyDescent="0.3">
      <c r="V89" s="15"/>
    </row>
  </sheetData>
  <autoFilter ref="A5:Z86">
    <sortState ref="A6:X86">
      <sortCondition ref="A5:A86"/>
    </sortState>
  </autoFilter>
  <mergeCells count="11">
    <mergeCell ref="P3:T3"/>
    <mergeCell ref="B1:W1"/>
    <mergeCell ref="A3:A4"/>
    <mergeCell ref="B3:B4"/>
    <mergeCell ref="D3:D4"/>
    <mergeCell ref="E3:I3"/>
    <mergeCell ref="J3:O3"/>
    <mergeCell ref="U3:U4"/>
    <mergeCell ref="V3:V4"/>
    <mergeCell ref="W3:W4"/>
    <mergeCell ref="C3:C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8" sqref="D8"/>
    </sheetView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4</vt:i4>
      </vt:variant>
    </vt:vector>
  </HeadingPairs>
  <TitlesOfParts>
    <vt:vector size="8" baseType="lpstr">
      <vt:lpstr>재원별</vt:lpstr>
      <vt:lpstr>연도별</vt:lpstr>
      <vt:lpstr>Sheet2</vt:lpstr>
      <vt:lpstr>Sheet3</vt:lpstr>
      <vt:lpstr>연도별!Print_Area</vt:lpstr>
      <vt:lpstr>재원별!Print_Area</vt:lpstr>
      <vt:lpstr>연도별!Print_Titles</vt:lpstr>
      <vt:lpstr>재원별!Print_Titles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2021-01-05T06:36:24Z</cp:lastPrinted>
  <dcterms:created xsi:type="dcterms:W3CDTF">2019-07-04T01:14:34Z</dcterms:created>
  <dcterms:modified xsi:type="dcterms:W3CDTF">2022-01-13T04:49:16Z</dcterms:modified>
</cp:coreProperties>
</file>